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ka\Desktop\P.P 2018\"/>
    </mc:Choice>
  </mc:AlternateContent>
  <bookViews>
    <workbookView xWindow="0" yWindow="60" windowWidth="16605" windowHeight="9375" tabRatio="973" firstSheet="5" activeTab="7"/>
  </bookViews>
  <sheets>
    <sheet name="general" sheetId="59" state="hidden" r:id="rId1"/>
    <sheet name="Instructivo de llenado-Formato" sheetId="24" state="hidden" r:id="rId2"/>
    <sheet name="Hoja1" sheetId="26" state="hidden" r:id="rId3"/>
    <sheet name="Nota de Conocimiento" sheetId="76" r:id="rId4"/>
    <sheet name="Instructivo" sheetId="47" r:id="rId5"/>
    <sheet name="Instructivo con Formato " sheetId="60" r:id="rId6"/>
    <sheet name="Ejemplo" sheetId="75" r:id="rId7"/>
    <sheet name="PRESIDENTE" sheetId="67" r:id="rId8"/>
  </sheets>
  <definedNames>
    <definedName name="_xlnm._FilterDatabase" localSheetId="2" hidden="1">Hoja1!$A$1:$G$253</definedName>
    <definedName name="_xlnm.Print_Area" localSheetId="6">Ejemplo!$A$1:$X$329</definedName>
    <definedName name="_xlnm.Print_Area" localSheetId="4">Instructivo!$A$1:$X$50</definedName>
    <definedName name="_xlnm.Print_Area" localSheetId="5">'Instructivo con Formato '!$A$1:$X$329</definedName>
    <definedName name="_xlnm.Print_Area" localSheetId="1">'Instructivo de llenado-Formato'!$A$1:$V$91</definedName>
    <definedName name="_xlnm.Print_Area" localSheetId="7">PRESIDENTE!$A$1:$W$501</definedName>
    <definedName name="finalidad" localSheetId="6">Ejemplo!$A$339:$A$342</definedName>
    <definedName name="finalidad" localSheetId="4">Instructivo!#REF!</definedName>
    <definedName name="finalidad" localSheetId="5">'Instructivo con Formato '!$A$339:$A$342</definedName>
    <definedName name="finalidad" localSheetId="1">'Instructivo de llenado-Formato'!#REF!</definedName>
    <definedName name="finalidad" localSheetId="7">PRESIDENTE!$A$378:$A$381</definedName>
    <definedName name="finalidad">#REF!</definedName>
    <definedName name="funcion1" localSheetId="6">Ejemplo!$A$346:$A$353</definedName>
    <definedName name="funcion1" localSheetId="4">Instructivo!#REF!</definedName>
    <definedName name="funcion1" localSheetId="5">'Instructivo con Formato '!$A$346:$A$353</definedName>
    <definedName name="funcion1" localSheetId="1">'Instructivo de llenado-Formato'!#REF!</definedName>
    <definedName name="funcion1" localSheetId="7">PRESIDENTE!$A$385:$A$392</definedName>
    <definedName name="funcion1">#REF!</definedName>
    <definedName name="funcion2" localSheetId="6">Ejemplo!$A$354:$A$360</definedName>
    <definedName name="funcion2" localSheetId="4">Instructivo!#REF!</definedName>
    <definedName name="funcion2" localSheetId="5">'Instructivo con Formato '!$A$354:$A$360</definedName>
    <definedName name="funcion2" localSheetId="1">'Instructivo de llenado-Formato'!#REF!</definedName>
    <definedName name="funcion2" localSheetId="7">PRESIDENTE!$A$393:$A$399</definedName>
    <definedName name="funcion2">#REF!</definedName>
    <definedName name="funcion3" localSheetId="6">Ejemplo!$A$361:$A$369</definedName>
    <definedName name="funcion3" localSheetId="4">Instructivo!#REF!</definedName>
    <definedName name="funcion3" localSheetId="5">'Instructivo con Formato '!$A$361:$A$369</definedName>
    <definedName name="funcion3" localSheetId="1">'Instructivo de llenado-Formato'!#REF!</definedName>
    <definedName name="funcion3" localSheetId="7">PRESIDENTE!$A$400:$A$408</definedName>
    <definedName name="funcion3">#REF!</definedName>
    <definedName name="funcion4" localSheetId="6">Ejemplo!$A$370:$A$373</definedName>
    <definedName name="funcion4" localSheetId="4">Instructivo!#REF!</definedName>
    <definedName name="funcion4" localSheetId="5">'Instructivo con Formato '!$A$370:$A$373</definedName>
    <definedName name="funcion4" localSheetId="1">'Instructivo de llenado-Formato'!#REF!</definedName>
    <definedName name="funcion4" localSheetId="7">PRESIDENTE!$A$409:$A$412</definedName>
    <definedName name="funcion4">#REF!</definedName>
    <definedName name="Rfinalidad" localSheetId="6">Ejemplo!$A$339:$B$342</definedName>
    <definedName name="Rfinalidad" localSheetId="4">Instructivo!#REF!</definedName>
    <definedName name="Rfinalidad" localSheetId="5">'Instructivo con Formato '!$A$339:$B$342</definedName>
    <definedName name="Rfinalidad" localSheetId="1">'Instructivo de llenado-Formato'!#REF!</definedName>
    <definedName name="Rfinalidad" localSheetId="7">PRESIDENTE!$A$378:$B$381</definedName>
    <definedName name="Rfinalidad">#REF!</definedName>
    <definedName name="Rfuncion1" localSheetId="6">Ejemplo!$A$346:$B$353</definedName>
    <definedName name="Rfuncion1" localSheetId="4">Instructivo!#REF!</definedName>
    <definedName name="Rfuncion1" localSheetId="5">'Instructivo con Formato '!$A$346:$B$353</definedName>
    <definedName name="Rfuncion1" localSheetId="1">'Instructivo de llenado-Formato'!#REF!</definedName>
    <definedName name="Rfuncion1" localSheetId="7">PRESIDENTE!$A$385:$B$392</definedName>
    <definedName name="Rfuncion1">#REF!</definedName>
    <definedName name="Rfuncion3" localSheetId="6">Ejemplo!$A$361:$B$369</definedName>
    <definedName name="Rfuncion3" localSheetId="4">Instructivo!#REF!</definedName>
    <definedName name="Rfuncion3" localSheetId="5">'Instructivo con Formato '!$A$361:$B$369</definedName>
    <definedName name="Rfuncion3" localSheetId="1">'Instructivo de llenado-Formato'!#REF!</definedName>
    <definedName name="Rfuncion3" localSheetId="7">PRESIDENTE!$A$400:$B$408</definedName>
    <definedName name="Rfuncion3">#REF!</definedName>
    <definedName name="_xlnm.Print_Titles" localSheetId="6">Ejemplo!$1:$10</definedName>
    <definedName name="_xlnm.Print_Titles" localSheetId="5">'Instructivo con Formato '!$1:$10</definedName>
    <definedName name="_xlnm.Print_Titles" localSheetId="1">'Instructivo de llenado-Formato'!#REF!</definedName>
    <definedName name="_xlnm.Print_Titles" localSheetId="7">PRESIDENTE!$1:$10</definedName>
  </definedNames>
  <calcPr calcId="152511" concurrentCalc="0"/>
</workbook>
</file>

<file path=xl/calcChain.xml><?xml version="1.0" encoding="utf-8"?>
<calcChain xmlns="http://schemas.openxmlformats.org/spreadsheetml/2006/main">
  <c r="V328" i="67" l="1"/>
  <c r="V329" i="67"/>
  <c r="V330" i="67"/>
  <c r="V331" i="67"/>
  <c r="V332" i="67"/>
  <c r="V333" i="67"/>
  <c r="V334" i="67"/>
  <c r="V335" i="67"/>
  <c r="V336" i="67"/>
  <c r="V337" i="67"/>
  <c r="V338" i="67"/>
  <c r="V339" i="67"/>
  <c r="V340" i="67"/>
  <c r="V341" i="67"/>
  <c r="V342" i="67"/>
  <c r="V343" i="67"/>
  <c r="V344" i="67"/>
  <c r="V345" i="67"/>
  <c r="V346" i="67"/>
  <c r="V347" i="67"/>
  <c r="U167" i="67"/>
  <c r="V167" i="67"/>
  <c r="W166" i="67"/>
  <c r="W346" i="67"/>
  <c r="W344" i="67"/>
  <c r="W342" i="67"/>
  <c r="W336" i="67"/>
  <c r="W334" i="67"/>
  <c r="W332" i="67"/>
  <c r="V327" i="67"/>
  <c r="W326" i="67"/>
  <c r="W324" i="67"/>
  <c r="W322" i="67"/>
  <c r="V317" i="67"/>
  <c r="V316" i="67"/>
  <c r="W316" i="67"/>
  <c r="V315" i="67"/>
  <c r="V314" i="67"/>
  <c r="W314" i="67"/>
  <c r="V313" i="67"/>
  <c r="V312" i="67"/>
  <c r="W312" i="67"/>
  <c r="V311" i="67"/>
  <c r="W310" i="67"/>
  <c r="V229" i="67"/>
  <c r="U229" i="67"/>
  <c r="E229" i="67"/>
  <c r="C229" i="67"/>
  <c r="V228" i="67"/>
  <c r="W228" i="67"/>
  <c r="E228" i="67"/>
  <c r="C228" i="67"/>
  <c r="V224" i="67"/>
  <c r="U224" i="67"/>
  <c r="V252" i="67"/>
  <c r="W308" i="67"/>
  <c r="W320" i="67"/>
  <c r="W328" i="67"/>
  <c r="W318" i="67"/>
  <c r="W330" i="67"/>
  <c r="W338" i="67"/>
  <c r="W340" i="67"/>
  <c r="W223" i="67"/>
  <c r="W231" i="67"/>
  <c r="U138" i="67"/>
  <c r="V78" i="67"/>
  <c r="V290" i="75"/>
  <c r="V289" i="75"/>
  <c r="W289" i="75"/>
  <c r="V288" i="75"/>
  <c r="V287" i="75"/>
  <c r="W287" i="75"/>
  <c r="V286" i="75"/>
  <c r="V285" i="75"/>
  <c r="W285" i="75"/>
  <c r="V284" i="75"/>
  <c r="V283" i="75"/>
  <c r="V282" i="75"/>
  <c r="V281" i="75"/>
  <c r="W281" i="75"/>
  <c r="V280" i="75"/>
  <c r="V279" i="75"/>
  <c r="W279" i="75"/>
  <c r="V278" i="75"/>
  <c r="V277" i="75"/>
  <c r="W277" i="75"/>
  <c r="V276" i="75"/>
  <c r="V275" i="75"/>
  <c r="W275" i="75"/>
  <c r="V274" i="75"/>
  <c r="V273" i="75"/>
  <c r="W273" i="75"/>
  <c r="V272" i="75"/>
  <c r="V271" i="75"/>
  <c r="V270" i="75"/>
  <c r="V269" i="75"/>
  <c r="W269" i="75"/>
  <c r="V268" i="75"/>
  <c r="V267" i="75"/>
  <c r="W267" i="75"/>
  <c r="V266" i="75"/>
  <c r="V265" i="75"/>
  <c r="W265" i="75"/>
  <c r="V264" i="75"/>
  <c r="V263" i="75"/>
  <c r="V262" i="75"/>
  <c r="V261" i="75"/>
  <c r="V260" i="75"/>
  <c r="V259" i="75"/>
  <c r="W259" i="75"/>
  <c r="V258" i="75"/>
  <c r="V257" i="75"/>
  <c r="W257" i="75"/>
  <c r="V256" i="75"/>
  <c r="V255" i="75"/>
  <c r="W255" i="75"/>
  <c r="V254" i="75"/>
  <c r="V253" i="75"/>
  <c r="W253" i="75"/>
  <c r="V252" i="75"/>
  <c r="V251" i="75"/>
  <c r="V250" i="75"/>
  <c r="V249" i="75"/>
  <c r="W249" i="75"/>
  <c r="V248" i="75"/>
  <c r="V247" i="75"/>
  <c r="W247" i="75"/>
  <c r="V246" i="75"/>
  <c r="V245" i="75"/>
  <c r="W245" i="75"/>
  <c r="V244" i="75"/>
  <c r="V243" i="75"/>
  <c r="V242" i="75"/>
  <c r="V241" i="75"/>
  <c r="W241" i="75"/>
  <c r="V230" i="75"/>
  <c r="U230" i="75"/>
  <c r="E230" i="75"/>
  <c r="C230" i="75"/>
  <c r="V229" i="75"/>
  <c r="W229" i="75"/>
  <c r="E229" i="75"/>
  <c r="C229" i="75"/>
  <c r="V225" i="75"/>
  <c r="U225" i="75"/>
  <c r="V224" i="75"/>
  <c r="V201" i="75"/>
  <c r="U201" i="75"/>
  <c r="E201" i="75"/>
  <c r="C201" i="75"/>
  <c r="V200" i="75"/>
  <c r="W200" i="75"/>
  <c r="E200" i="75"/>
  <c r="C200" i="75"/>
  <c r="V196" i="75"/>
  <c r="U196" i="75"/>
  <c r="V195" i="75"/>
  <c r="W195" i="75"/>
  <c r="V172" i="75"/>
  <c r="U172" i="75"/>
  <c r="E172" i="75"/>
  <c r="C172" i="75"/>
  <c r="V171" i="75"/>
  <c r="W171" i="75"/>
  <c r="E171" i="75"/>
  <c r="C171" i="75"/>
  <c r="V167" i="75"/>
  <c r="U167" i="75"/>
  <c r="V166" i="75"/>
  <c r="V143" i="75"/>
  <c r="U143" i="75"/>
  <c r="E143" i="75"/>
  <c r="C143" i="75"/>
  <c r="V142" i="75"/>
  <c r="W142" i="75"/>
  <c r="E142" i="75"/>
  <c r="C142" i="75"/>
  <c r="V138" i="75"/>
  <c r="U138" i="75"/>
  <c r="V137" i="75"/>
  <c r="V114" i="75"/>
  <c r="U114" i="75"/>
  <c r="E114" i="75"/>
  <c r="C114" i="75"/>
  <c r="V113" i="75"/>
  <c r="W113" i="75"/>
  <c r="E113" i="75"/>
  <c r="C113" i="75"/>
  <c r="V109" i="75"/>
  <c r="U109" i="75"/>
  <c r="V108" i="75"/>
  <c r="V83" i="75"/>
  <c r="U83" i="75"/>
  <c r="E83" i="75"/>
  <c r="C83" i="75"/>
  <c r="W82" i="75"/>
  <c r="V82" i="75"/>
  <c r="E82" i="75"/>
  <c r="C82" i="75"/>
  <c r="V78" i="75"/>
  <c r="U78" i="75"/>
  <c r="W77" i="75"/>
  <c r="W85" i="75"/>
  <c r="V77" i="75"/>
  <c r="V52" i="75"/>
  <c r="U52" i="75"/>
  <c r="E52" i="75"/>
  <c r="C52" i="75"/>
  <c r="V51" i="75"/>
  <c r="W51" i="75"/>
  <c r="E51" i="75"/>
  <c r="C51" i="75"/>
  <c r="V47" i="75"/>
  <c r="U47" i="75"/>
  <c r="V46" i="75"/>
  <c r="W46" i="75"/>
  <c r="W251" i="75"/>
  <c r="W203" i="75"/>
  <c r="W263" i="75"/>
  <c r="W224" i="75"/>
  <c r="W243" i="75"/>
  <c r="W261" i="75"/>
  <c r="W283" i="75"/>
  <c r="W232" i="75"/>
  <c r="W271" i="75"/>
  <c r="W54" i="75"/>
  <c r="W137" i="75"/>
  <c r="W145" i="75"/>
  <c r="W108" i="75"/>
  <c r="W116" i="75"/>
  <c r="W166" i="75"/>
  <c r="W174" i="75"/>
  <c r="V307" i="67"/>
  <c r="V306" i="67"/>
  <c r="W306" i="67"/>
  <c r="V305" i="67"/>
  <c r="V304" i="67"/>
  <c r="W304" i="67"/>
  <c r="V303" i="67"/>
  <c r="V302" i="67"/>
  <c r="W302" i="67"/>
  <c r="V301" i="67"/>
  <c r="V299" i="67"/>
  <c r="W298" i="67"/>
  <c r="V297" i="67"/>
  <c r="V296" i="67"/>
  <c r="W296" i="67"/>
  <c r="V295" i="67"/>
  <c r="V294" i="67"/>
  <c r="W294" i="67"/>
  <c r="V293" i="67"/>
  <c r="V292" i="67"/>
  <c r="V291" i="67"/>
  <c r="W290" i="67"/>
  <c r="V289" i="67"/>
  <c r="V287" i="67"/>
  <c r="V286" i="67"/>
  <c r="W286" i="67"/>
  <c r="V285" i="67"/>
  <c r="V284" i="67"/>
  <c r="V283" i="67"/>
  <c r="W282" i="67"/>
  <c r="V281" i="67"/>
  <c r="V279" i="67"/>
  <c r="W278" i="67"/>
  <c r="V277" i="67"/>
  <c r="V276" i="67"/>
  <c r="W276" i="67"/>
  <c r="V275" i="67"/>
  <c r="V274" i="67"/>
  <c r="V273" i="67"/>
  <c r="V272" i="67"/>
  <c r="W272" i="67"/>
  <c r="V271" i="67"/>
  <c r="V270" i="67"/>
  <c r="V269" i="67"/>
  <c r="V257" i="67"/>
  <c r="U257" i="67"/>
  <c r="E257" i="67"/>
  <c r="V256" i="67"/>
  <c r="W256" i="67"/>
  <c r="E256" i="67"/>
  <c r="C256" i="67"/>
  <c r="U252" i="67"/>
  <c r="V201" i="67"/>
  <c r="U201" i="67"/>
  <c r="E201" i="67"/>
  <c r="C201" i="67"/>
  <c r="V200" i="67"/>
  <c r="W200" i="67"/>
  <c r="E200" i="67"/>
  <c r="C200" i="67"/>
  <c r="U196" i="67"/>
  <c r="V195" i="67"/>
  <c r="V172" i="67"/>
  <c r="U172" i="67"/>
  <c r="E172" i="67"/>
  <c r="C172" i="67"/>
  <c r="V171" i="67"/>
  <c r="W171" i="67"/>
  <c r="E171" i="67"/>
  <c r="C171" i="67"/>
  <c r="V143" i="67"/>
  <c r="U143" i="67"/>
  <c r="E143" i="67"/>
  <c r="C143" i="67"/>
  <c r="V142" i="67"/>
  <c r="W142" i="67"/>
  <c r="E142" i="67"/>
  <c r="C142" i="67"/>
  <c r="W137" i="67"/>
  <c r="U114" i="67"/>
  <c r="E114" i="67"/>
  <c r="C114" i="67"/>
  <c r="V113" i="67"/>
  <c r="W113" i="67"/>
  <c r="E113" i="67"/>
  <c r="C113" i="67"/>
  <c r="V109" i="67"/>
  <c r="U109" i="67"/>
  <c r="V83" i="67"/>
  <c r="U83" i="67"/>
  <c r="E83" i="67"/>
  <c r="C83" i="67"/>
  <c r="V82" i="67"/>
  <c r="W82" i="67"/>
  <c r="E82" i="67"/>
  <c r="C82" i="67"/>
  <c r="U78" i="67"/>
  <c r="W77" i="67"/>
  <c r="W85" i="67"/>
  <c r="V52" i="67"/>
  <c r="U52" i="67"/>
  <c r="V51" i="67"/>
  <c r="U47" i="67"/>
  <c r="V46" i="67"/>
  <c r="W300" i="67"/>
  <c r="W268" i="67"/>
  <c r="W274" i="67"/>
  <c r="W51" i="67"/>
  <c r="W251" i="67"/>
  <c r="W259" i="67"/>
  <c r="W195" i="67"/>
  <c r="W203" i="67"/>
  <c r="W108" i="67"/>
  <c r="W116" i="67"/>
  <c r="W46" i="67"/>
  <c r="W270" i="67"/>
  <c r="W280" i="67"/>
  <c r="W284" i="67"/>
  <c r="W288" i="67"/>
  <c r="W292" i="67"/>
  <c r="W174" i="67"/>
  <c r="W145" i="67"/>
  <c r="W54" i="67"/>
  <c r="E83" i="60"/>
  <c r="E82" i="60"/>
  <c r="C83" i="60"/>
  <c r="C82" i="60"/>
  <c r="V290" i="60"/>
  <c r="V289" i="60"/>
  <c r="W289" i="60"/>
  <c r="V288" i="60"/>
  <c r="V287" i="60"/>
  <c r="W287" i="60"/>
  <c r="V286" i="60"/>
  <c r="V285" i="60"/>
  <c r="W285" i="60"/>
  <c r="V284" i="60"/>
  <c r="V283" i="60"/>
  <c r="V282" i="60"/>
  <c r="V281" i="60"/>
  <c r="V280" i="60"/>
  <c r="V279" i="60"/>
  <c r="W279" i="60"/>
  <c r="V278" i="60"/>
  <c r="V277" i="60"/>
  <c r="W277" i="60"/>
  <c r="V276" i="60"/>
  <c r="V275" i="60"/>
  <c r="W275" i="60"/>
  <c r="V274" i="60"/>
  <c r="V273" i="60"/>
  <c r="V272" i="60"/>
  <c r="V271" i="60"/>
  <c r="V270" i="60"/>
  <c r="V269" i="60"/>
  <c r="W269" i="60"/>
  <c r="V268" i="60"/>
  <c r="V267" i="60"/>
  <c r="W267" i="60"/>
  <c r="V266" i="60"/>
  <c r="V265" i="60"/>
  <c r="W265" i="60"/>
  <c r="V264" i="60"/>
  <c r="V263" i="60"/>
  <c r="V262" i="60"/>
  <c r="V261" i="60"/>
  <c r="V260" i="60"/>
  <c r="V259" i="60"/>
  <c r="W259" i="60"/>
  <c r="V258" i="60"/>
  <c r="V257" i="60"/>
  <c r="W257" i="60"/>
  <c r="V256" i="60"/>
  <c r="V255" i="60"/>
  <c r="W255" i="60"/>
  <c r="V254" i="60"/>
  <c r="V253" i="60"/>
  <c r="V252" i="60"/>
  <c r="V251" i="60"/>
  <c r="V250" i="60"/>
  <c r="V249" i="60"/>
  <c r="W249" i="60"/>
  <c r="V248" i="60"/>
  <c r="V247" i="60"/>
  <c r="W247" i="60"/>
  <c r="V246" i="60"/>
  <c r="V245" i="60"/>
  <c r="W245" i="60"/>
  <c r="V244" i="60"/>
  <c r="V243" i="60"/>
  <c r="V242" i="60"/>
  <c r="V241" i="60"/>
  <c r="V230" i="60"/>
  <c r="U230" i="60"/>
  <c r="E230" i="60"/>
  <c r="C230" i="60"/>
  <c r="V229" i="60"/>
  <c r="E229" i="60"/>
  <c r="C229" i="60"/>
  <c r="V225" i="60"/>
  <c r="U225" i="60"/>
  <c r="V224" i="60"/>
  <c r="V201" i="60"/>
  <c r="U201" i="60"/>
  <c r="E201" i="60"/>
  <c r="C201" i="60"/>
  <c r="V200" i="60"/>
  <c r="E200" i="60"/>
  <c r="C200" i="60"/>
  <c r="V196" i="60"/>
  <c r="U196" i="60"/>
  <c r="V195" i="60"/>
  <c r="V172" i="60"/>
  <c r="U172" i="60"/>
  <c r="E172" i="60"/>
  <c r="C172" i="60"/>
  <c r="V171" i="60"/>
  <c r="E171" i="60"/>
  <c r="C171" i="60"/>
  <c r="V167" i="60"/>
  <c r="U167" i="60"/>
  <c r="V166" i="60"/>
  <c r="V143" i="60"/>
  <c r="U143" i="60"/>
  <c r="E143" i="60"/>
  <c r="C143" i="60"/>
  <c r="V142" i="60"/>
  <c r="E142" i="60"/>
  <c r="C142" i="60"/>
  <c r="V138" i="60"/>
  <c r="U138" i="60"/>
  <c r="V137" i="60"/>
  <c r="V114" i="60"/>
  <c r="U114" i="60"/>
  <c r="E114" i="60"/>
  <c r="C114" i="60"/>
  <c r="V113" i="60"/>
  <c r="E113" i="60"/>
  <c r="C113" i="60"/>
  <c r="V109" i="60"/>
  <c r="U109" i="60"/>
  <c r="V108" i="60"/>
  <c r="V83" i="60"/>
  <c r="U83" i="60"/>
  <c r="W82" i="60"/>
  <c r="V82" i="60"/>
  <c r="V78" i="60"/>
  <c r="U78" i="60"/>
  <c r="W77" i="60"/>
  <c r="V77" i="60"/>
  <c r="V52" i="60"/>
  <c r="U52" i="60"/>
  <c r="E52" i="60"/>
  <c r="C52" i="60"/>
  <c r="V51" i="60"/>
  <c r="E51" i="60"/>
  <c r="C51" i="60"/>
  <c r="V47" i="60"/>
  <c r="U47" i="60"/>
  <c r="V46" i="60"/>
  <c r="W171" i="60"/>
  <c r="W224" i="60"/>
  <c r="W113" i="60"/>
  <c r="W142" i="60"/>
  <c r="W243" i="60"/>
  <c r="W283" i="60"/>
  <c r="W200" i="60"/>
  <c r="W251" i="60"/>
  <c r="W229" i="60"/>
  <c r="W232" i="60"/>
  <c r="W108" i="60"/>
  <c r="W261" i="60"/>
  <c r="W46" i="60"/>
  <c r="W51" i="60"/>
  <c r="W137" i="60"/>
  <c r="W145" i="60"/>
  <c r="W166" i="60"/>
  <c r="W174" i="60"/>
  <c r="W195" i="60"/>
  <c r="W263" i="60"/>
  <c r="W273" i="60"/>
  <c r="W85" i="60"/>
  <c r="W241" i="60"/>
  <c r="W253" i="60"/>
  <c r="W271" i="60"/>
  <c r="W281" i="60"/>
  <c r="W116" i="60"/>
  <c r="W203" i="60"/>
  <c r="W54" i="60"/>
  <c r="L120" i="24"/>
  <c r="L119" i="24"/>
  <c r="L118" i="24"/>
  <c r="L117" i="24"/>
  <c r="L116" i="24"/>
  <c r="E116" i="24"/>
  <c r="C116" i="24"/>
  <c r="L115" i="24"/>
  <c r="L114" i="24"/>
  <c r="L113" i="24"/>
  <c r="L112" i="24"/>
  <c r="L111" i="24"/>
  <c r="E111" i="24"/>
  <c r="C111" i="24"/>
  <c r="L110" i="24"/>
  <c r="L109" i="24"/>
  <c r="L108" i="24"/>
  <c r="L107" i="24"/>
  <c r="L106" i="24"/>
  <c r="E106" i="24"/>
  <c r="C106" i="24"/>
  <c r="L105" i="24"/>
  <c r="L104" i="24"/>
  <c r="L103" i="24"/>
  <c r="L102" i="24"/>
  <c r="L101" i="24"/>
  <c r="E101" i="24"/>
  <c r="C101" i="24"/>
  <c r="E96" i="24"/>
  <c r="C96" i="24"/>
  <c r="U88" i="24"/>
  <c r="U87" i="24"/>
  <c r="V87" i="24"/>
  <c r="L100" i="24"/>
  <c r="U86" i="24"/>
  <c r="U85" i="24"/>
  <c r="V85" i="24"/>
  <c r="L99" i="24"/>
  <c r="U84" i="24"/>
  <c r="U83" i="24"/>
  <c r="V83" i="24"/>
  <c r="L98" i="24"/>
  <c r="U82" i="24"/>
  <c r="U81" i="24"/>
  <c r="V81" i="24"/>
  <c r="L97" i="24"/>
  <c r="U80" i="24"/>
  <c r="U79" i="24"/>
  <c r="V79" i="24"/>
  <c r="L96" i="24"/>
  <c r="T72" i="24"/>
  <c r="V71" i="24"/>
  <c r="U71" i="24"/>
  <c r="T67" i="24"/>
  <c r="V66" i="24"/>
  <c r="U66" i="24"/>
  <c r="T57" i="24"/>
  <c r="V56" i="24"/>
  <c r="U56" i="24"/>
  <c r="T52" i="24"/>
  <c r="V51" i="24"/>
  <c r="U51" i="24"/>
  <c r="T41" i="24"/>
  <c r="V40" i="24"/>
  <c r="U40" i="24"/>
  <c r="T36" i="24"/>
  <c r="V35" i="24"/>
  <c r="U35" i="24"/>
  <c r="F16" i="24"/>
  <c r="F15" i="24"/>
  <c r="F14" i="24"/>
</calcChain>
</file>

<file path=xl/sharedStrings.xml><?xml version="1.0" encoding="utf-8"?>
<sst xmlns="http://schemas.openxmlformats.org/spreadsheetml/2006/main" count="4587" uniqueCount="1254">
  <si>
    <t>Nombre del Programa</t>
  </si>
  <si>
    <t>VARIABLE 1</t>
  </si>
  <si>
    <t>VARIABLE 2</t>
  </si>
  <si>
    <t>UNIDAD DE MEDIDA</t>
  </si>
  <si>
    <t>FRECUENCIA DE MEDICIÓN</t>
  </si>
  <si>
    <t>FIN</t>
  </si>
  <si>
    <t>PROPÓSITO</t>
  </si>
  <si>
    <t>FEB</t>
  </si>
  <si>
    <t>MAR</t>
  </si>
  <si>
    <t>ABR</t>
  </si>
  <si>
    <t>MAY</t>
  </si>
  <si>
    <t>JUN</t>
  </si>
  <si>
    <t>JUL</t>
  </si>
  <si>
    <t>AGO</t>
  </si>
  <si>
    <t>SEP</t>
  </si>
  <si>
    <t>OCT</t>
  </si>
  <si>
    <t>NOV</t>
  </si>
  <si>
    <t>DIC</t>
  </si>
  <si>
    <t>Unidad(es) Responsable(s)</t>
  </si>
  <si>
    <t>Costo Total del Programa</t>
  </si>
  <si>
    <t>RESUMEN NARRATIVO</t>
  </si>
  <si>
    <r>
      <t xml:space="preserve">COMPONENTE 1 </t>
    </r>
    <r>
      <rPr>
        <b/>
        <sz val="6"/>
        <rFont val="Arial"/>
        <family val="2"/>
      </rPr>
      <t>(bienes y/o servicios, dirigidos al beneficiario)</t>
    </r>
  </si>
  <si>
    <t>NOMBRE</t>
  </si>
  <si>
    <t>FÓRMULA DE CALCULO</t>
  </si>
  <si>
    <t>TIPO DE FÓRMULA</t>
  </si>
  <si>
    <t>VARIABLES</t>
  </si>
  <si>
    <t>CALENDARIO</t>
  </si>
  <si>
    <t>TOTAL</t>
  </si>
  <si>
    <t xml:space="preserve">ENE </t>
  </si>
  <si>
    <t>COMPONENTE</t>
  </si>
  <si>
    <t>DESCRIPCIÓN</t>
  </si>
  <si>
    <t>C1</t>
  </si>
  <si>
    <t>C2</t>
  </si>
  <si>
    <t>MAS EMPLEO Y MAYOR INVERSIÓN</t>
  </si>
  <si>
    <t>IGUALDAD DE OPORTUNIDADES PARA TODOS</t>
  </si>
  <si>
    <t>GOBIERNO HONESTO Y AL SERVICIO DE LA GENTE</t>
  </si>
  <si>
    <t>POLÍTICA INTERNA Y SEGURIDAD</t>
  </si>
  <si>
    <t>FINALIDAD</t>
  </si>
  <si>
    <t>GOBIERNO</t>
  </si>
  <si>
    <t>DESARROLLO SOCIAL</t>
  </si>
  <si>
    <t>DESARROLLO ECONÓMICO</t>
  </si>
  <si>
    <t>OTRAS NO CLASIFICADAS EN FUNCIONES ANTERIORES</t>
  </si>
  <si>
    <t>FUNCIÒN</t>
  </si>
  <si>
    <t>LEGISLACIÓN</t>
  </si>
  <si>
    <t>JUSTICIA</t>
  </si>
  <si>
    <t>COORDINACIÓN DE LA POLÍTICA DE GOBIERNO</t>
  </si>
  <si>
    <t>RELACIONES EXTERIORES</t>
  </si>
  <si>
    <t>ASUNTOS FINANCIEROS Y HACENDARIOS</t>
  </si>
  <si>
    <t>SEGURIDAD NACIONAL</t>
  </si>
  <si>
    <t>ASUNTOS DE ORDEN PÚBLICO Y DE SEGURIDAD INTERIOR</t>
  </si>
  <si>
    <t>OTROS SERVICIOS GENERALES</t>
  </si>
  <si>
    <t>PROTECCION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</si>
  <si>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</si>
  <si>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</si>
  <si>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</si>
  <si>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</si>
  <si>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</si>
  <si>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</si>
  <si>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 ASUNTOS ECONÓMICOS, COMERCIALES Y LABORALES EN GENERAL</t>
  </si>
  <si>
    <t>AGROPECUARIA, SILVICULTURA, PESCA Y CAZA</t>
  </si>
  <si>
    <t xml:space="preserve"> COMBUSTIBLES Y ENERGÍA</t>
  </si>
  <si>
    <t xml:space="preserve"> MINERÍA, MANUFACTURAS Y CONSTRUCCIÓN</t>
  </si>
  <si>
    <t xml:space="preserve"> TRANSPORTE</t>
  </si>
  <si>
    <t xml:space="preserve"> COMUNICACIONES</t>
  </si>
  <si>
    <t xml:space="preserve"> TURISMO</t>
  </si>
  <si>
    <t>CIENCIA, TECNOLOGÍA E INNOVACIÓN</t>
  </si>
  <si>
    <t xml:space="preserve"> OTRAS INDUSTRIAS Y OTROS ASUNTOS ECONÓMICOS</t>
  </si>
  <si>
    <t xml:space="preserve"> TRANSACCIONES DE LA DEUDA PÚBLICA / COSTO FINANCIERO DE LA DEUDA</t>
  </si>
  <si>
    <t xml:space="preserve"> TRANSFERENCIAS, PARTICIPACIONES Y APORTACIONES ENTRE DIFERENTES NIVELES Y ÓRDENES DE GOBIERNO</t>
  </si>
  <si>
    <t xml:space="preserve"> SANEAMIENTO DEL SISTEMA FINANCIERO</t>
  </si>
  <si>
    <t xml:space="preserve"> ADEUDOS DE EJERCICIOS FISCALES ANTERIORES</t>
  </si>
  <si>
    <t>SUBFUNCIÓN</t>
  </si>
  <si>
    <t xml:space="preserve">1.1.1 </t>
  </si>
  <si>
    <t xml:space="preserve">1.1.2 </t>
  </si>
  <si>
    <t>FISCALIZACIÓN</t>
  </si>
  <si>
    <t xml:space="preserve">1.2.1 </t>
  </si>
  <si>
    <t>IMPARTICIÓN DE JUSTICIA</t>
  </si>
  <si>
    <t xml:space="preserve">1.2.2 </t>
  </si>
  <si>
    <t>PROCURACIÓN DE JUSTICIA</t>
  </si>
  <si>
    <t>1.2.3</t>
  </si>
  <si>
    <t>RECLUSIÓN Y READAPTACIÓN SOCIAL</t>
  </si>
  <si>
    <t xml:space="preserve">1.2.4 </t>
  </si>
  <si>
    <t>DERECHOS HUMANOS</t>
  </si>
  <si>
    <t xml:space="preserve">1.3.1 </t>
  </si>
  <si>
    <t>PRESIDENCIA / GUBERNATURA</t>
  </si>
  <si>
    <t xml:space="preserve">1.3.2 </t>
  </si>
  <si>
    <t>POLÍTICA INTERIOR</t>
  </si>
  <si>
    <t xml:space="preserve">1.3.3 </t>
  </si>
  <si>
    <t>PRESERVACIÓN Y CUIDADO DEL PATRIMONIO PÚBLICO</t>
  </si>
  <si>
    <t xml:space="preserve">1.3.4 </t>
  </si>
  <si>
    <t>FUNCIÓN PÚBLICA</t>
  </si>
  <si>
    <t xml:space="preserve">1.3.5 </t>
  </si>
  <si>
    <t>ASUNTOS JURÍDICOS</t>
  </si>
  <si>
    <t xml:space="preserve">1.3.6 </t>
  </si>
  <si>
    <t>ORGANIZACIÓN DE PROCESOS ELECTORALES</t>
  </si>
  <si>
    <t xml:space="preserve">1.3.7 </t>
  </si>
  <si>
    <t>POBLACIÓN</t>
  </si>
  <si>
    <t xml:space="preserve">1.3.8 </t>
  </si>
  <si>
    <t>TERRITORIO</t>
  </si>
  <si>
    <t xml:space="preserve">1.3.9 </t>
  </si>
  <si>
    <t>OTROS</t>
  </si>
  <si>
    <t>1.4.1</t>
  </si>
  <si>
    <t xml:space="preserve">1.5.1 </t>
  </si>
  <si>
    <t>ASUNTOS FINANCIEROS</t>
  </si>
  <si>
    <t xml:space="preserve">1.5.2 </t>
  </si>
  <si>
    <t>ASUNTOS HACENDARIOS</t>
  </si>
  <si>
    <t xml:space="preserve">1.6.1 </t>
  </si>
  <si>
    <t>DEFENSA</t>
  </si>
  <si>
    <t xml:space="preserve">1.6.2 </t>
  </si>
  <si>
    <t>MARINA</t>
  </si>
  <si>
    <t>1.6.3</t>
  </si>
  <si>
    <t>INTELIGENCIA PARA LA PRESERVACIÓN DE LA SEGURIDAD NACIONAL</t>
  </si>
  <si>
    <t xml:space="preserve">1.7.1 </t>
  </si>
  <si>
    <t>POLICÍA</t>
  </si>
  <si>
    <t xml:space="preserve">1.7.2 </t>
  </si>
  <si>
    <t>PROTECCIÓN CIVIL</t>
  </si>
  <si>
    <t xml:space="preserve">1.7.3 </t>
  </si>
  <si>
    <t>OTROS ASUNTOS DE ORDEN PÚBLICO Y SEGURIDAD</t>
  </si>
  <si>
    <t xml:space="preserve">1.7.4 </t>
  </si>
  <si>
    <t>SISTEMA NACIONAL DE SEGURIDAD PÚBLICA</t>
  </si>
  <si>
    <t xml:space="preserve">1.8.1 </t>
  </si>
  <si>
    <t>SERVICIOS REGISTRALES, ADMINISTRATIVOS Y PATRIMONIALES</t>
  </si>
  <si>
    <t xml:space="preserve">1.8.2 </t>
  </si>
  <si>
    <t>SERVICIOS ESTADÍSTICOS</t>
  </si>
  <si>
    <t xml:space="preserve">1.8.3 </t>
  </si>
  <si>
    <t>SERVICIOS DE COMUNICACIÓN Y MEDIOS</t>
  </si>
  <si>
    <t>1.8.4</t>
  </si>
  <si>
    <t>ACCESO A LA INFORMACIÓN PÚBLICA GUBERNAMENTAL</t>
  </si>
  <si>
    <t xml:space="preserve">1.8.5 </t>
  </si>
  <si>
    <t xml:space="preserve">2.1.1 </t>
  </si>
  <si>
    <t>ORDENACIÓN DE DESECHOS</t>
  </si>
  <si>
    <t xml:space="preserve">2.1.2 </t>
  </si>
  <si>
    <t>ADMINISTRACIÓN DEL AGUA</t>
  </si>
  <si>
    <t xml:space="preserve">2.1.3 </t>
  </si>
  <si>
    <t>ORDENACIÓN DE AGUAS RESIDUALES, DRENAJE Y ALCANTARILLADO</t>
  </si>
  <si>
    <t xml:space="preserve">2.1.4 </t>
  </si>
  <si>
    <t>REDUCCIÓN DE LA CONTAMINACIÓN</t>
  </si>
  <si>
    <t xml:space="preserve">2.1.5 </t>
  </si>
  <si>
    <t>PROTECCIÓN DE LA DIVERSIDAD BIOLÓGICA Y DEL PAISAJE</t>
  </si>
  <si>
    <t xml:space="preserve">2.1.6 </t>
  </si>
  <si>
    <t>OTROS DE PROTECCIÓN AMBIENTAL</t>
  </si>
  <si>
    <t xml:space="preserve">2.2.1 </t>
  </si>
  <si>
    <t>URBANIZACIÓN</t>
  </si>
  <si>
    <t xml:space="preserve">2.2.2 </t>
  </si>
  <si>
    <t>DESARROLLO COMUNITARIO</t>
  </si>
  <si>
    <t xml:space="preserve">2.2.3 </t>
  </si>
  <si>
    <t>ABASTECIMIENTO DE AGUA</t>
  </si>
  <si>
    <t xml:space="preserve">2.2.4 </t>
  </si>
  <si>
    <t>ALUMBRADO PÚBLICO</t>
  </si>
  <si>
    <t xml:space="preserve">2.2.5 </t>
  </si>
  <si>
    <t>VIVIENDA</t>
  </si>
  <si>
    <t xml:space="preserve">2.2.6 </t>
  </si>
  <si>
    <t>SERVICIOS COMUNALES</t>
  </si>
  <si>
    <t xml:space="preserve">2.2.7 </t>
  </si>
  <si>
    <t>DESARROLLO REGIONAL</t>
  </si>
  <si>
    <t xml:space="preserve">2.3.1 </t>
  </si>
  <si>
    <t>PRESTACIÓN DE SERVICIOS DE SALUD A LA COMUNIDAD</t>
  </si>
  <si>
    <t xml:space="preserve">2.3.2 </t>
  </si>
  <si>
    <t>PRESTACIÓN DE SERVICIOS DE SALUD A LA PERSONA</t>
  </si>
  <si>
    <t xml:space="preserve">2.3.3 </t>
  </si>
  <si>
    <t>GENERACIÓN DE RECURSOS PARA LA SALUD</t>
  </si>
  <si>
    <t xml:space="preserve">2.3.4 </t>
  </si>
  <si>
    <t>RECTORÍA DEL SISTEMA DE SALUD</t>
  </si>
  <si>
    <t xml:space="preserve">2.3.5 </t>
  </si>
  <si>
    <t>PROTECCIÓN SOCIAL EN SALUD</t>
  </si>
  <si>
    <t xml:space="preserve">2.4.1 </t>
  </si>
  <si>
    <t>DEPORTE Y RECREACIÓN</t>
  </si>
  <si>
    <t xml:space="preserve">2.4.2 </t>
  </si>
  <si>
    <t>CULTURA</t>
  </si>
  <si>
    <t xml:space="preserve">2.4.3 </t>
  </si>
  <si>
    <t>RADIO, TELEVISIÓN Y EDITORIALES</t>
  </si>
  <si>
    <t xml:space="preserve">2.4.4 </t>
  </si>
  <si>
    <t>ASUNTOS RELIGIOSOS Y OTRAS MANIFESTACIONES SOCIALES</t>
  </si>
  <si>
    <t xml:space="preserve">2.5.1 </t>
  </si>
  <si>
    <t>EDUCACIÓN BÁSICA</t>
  </si>
  <si>
    <t xml:space="preserve">2.5.2 </t>
  </si>
  <si>
    <t>EDUCACIÓN MEDIA SUPERIOR</t>
  </si>
  <si>
    <t xml:space="preserve">2.5.3 </t>
  </si>
  <si>
    <t>EDUCACIÓN SUPERIOR</t>
  </si>
  <si>
    <t xml:space="preserve">2.5.4 </t>
  </si>
  <si>
    <t>POSGRADO</t>
  </si>
  <si>
    <t xml:space="preserve">2.5.5 </t>
  </si>
  <si>
    <t>EDUCACIÓN PARA ADULTOS</t>
  </si>
  <si>
    <t xml:space="preserve">2.5.6 </t>
  </si>
  <si>
    <t>OTROS SERVICIOS EDUCATIVOS Y ACTIVIDADES INHERENTES</t>
  </si>
  <si>
    <t xml:space="preserve">2.6.1 </t>
  </si>
  <si>
    <t>ENFERMEDAD E INCAPACIDAD</t>
  </si>
  <si>
    <t xml:space="preserve">2.6.2 </t>
  </si>
  <si>
    <t>EDAD AVANZADA</t>
  </si>
  <si>
    <t xml:space="preserve">2.6.3 </t>
  </si>
  <si>
    <t>FAMILIA E HIJOS</t>
  </si>
  <si>
    <t xml:space="preserve">2.6.4 </t>
  </si>
  <si>
    <t>DESEMPLEO</t>
  </si>
  <si>
    <t xml:space="preserve">2.6.5 </t>
  </si>
  <si>
    <t>ALIMENTACIÓN Y NUTRICIÓN</t>
  </si>
  <si>
    <t xml:space="preserve">2.6.6 </t>
  </si>
  <si>
    <t>APOYO SOCIAL PARA LA VIVIENDA</t>
  </si>
  <si>
    <t xml:space="preserve">2.6.7 </t>
  </si>
  <si>
    <t>INDÍGENAS</t>
  </si>
  <si>
    <t xml:space="preserve">2.6.8 </t>
  </si>
  <si>
    <t>OTROS GRUPOS VULNERABLES</t>
  </si>
  <si>
    <t xml:space="preserve">2.6.9 </t>
  </si>
  <si>
    <t>OTROS DE SEGURIDAD SOCIAL Y ASISTENCIA SOCIAL</t>
  </si>
  <si>
    <t xml:space="preserve">2.7.1 </t>
  </si>
  <si>
    <t>OTROS ASUNTOS SOCIALES</t>
  </si>
  <si>
    <t xml:space="preserve">3.1.1 </t>
  </si>
  <si>
    <t>ASUNTOS ECONÓMICOS Y COMERCIALES EN GENERAL</t>
  </si>
  <si>
    <t xml:space="preserve">3.1.2 </t>
  </si>
  <si>
    <t>ASUNTOS LABORALES GENERALES</t>
  </si>
  <si>
    <t xml:space="preserve">3.2.1 </t>
  </si>
  <si>
    <t>AGROPECUARIA</t>
  </si>
  <si>
    <t xml:space="preserve">3.2.2 </t>
  </si>
  <si>
    <t>SILVICULTURA</t>
  </si>
  <si>
    <t xml:space="preserve">3.2.3 </t>
  </si>
  <si>
    <t>ACUACULTURA, PESCA Y CAZA</t>
  </si>
  <si>
    <t xml:space="preserve">3.2.4 </t>
  </si>
  <si>
    <t>AGROINDUSTRIAL</t>
  </si>
  <si>
    <t>3.2.5</t>
  </si>
  <si>
    <t>HIDROAGRÍCOLA</t>
  </si>
  <si>
    <t xml:space="preserve">3.2.6 </t>
  </si>
  <si>
    <t>APOYO FINANCIERO A LA BANCA Y SEGURO AGROPECUARIO</t>
  </si>
  <si>
    <t xml:space="preserve">3.3.1 </t>
  </si>
  <si>
    <t>CARBÓN Y OTROS COMBUSTIBLES MINERALES SÓLIDOS</t>
  </si>
  <si>
    <t xml:space="preserve">3.3.2 </t>
  </si>
  <si>
    <t>PETRÓLEO Y GAS NATURAL (HIDROCARBUROS)</t>
  </si>
  <si>
    <t>3.3.3</t>
  </si>
  <si>
    <t>COMBUSTIBLES NUCLEARES</t>
  </si>
  <si>
    <t xml:space="preserve">3.3.4 </t>
  </si>
  <si>
    <t>OTROS COMBUSTIBLES</t>
  </si>
  <si>
    <t>3.3.5</t>
  </si>
  <si>
    <t>ELECTRICIDAD</t>
  </si>
  <si>
    <t xml:space="preserve">3.3.6 </t>
  </si>
  <si>
    <t>ENERGÍA NO ELÉCTRICA</t>
  </si>
  <si>
    <t xml:space="preserve">3.4.1 </t>
  </si>
  <si>
    <t>EXTRACCIÓN DE RECURSOS MINERALES EXCEPTO LOS COMBUSTIBLES MINERALES</t>
  </si>
  <si>
    <t xml:space="preserve">3.4.2 </t>
  </si>
  <si>
    <t>MANUFACTURAS</t>
  </si>
  <si>
    <t xml:space="preserve">3.4.3 </t>
  </si>
  <si>
    <t>CONSTRUCCIÓN</t>
  </si>
  <si>
    <t xml:space="preserve">3.5.1 </t>
  </si>
  <si>
    <t>TRANSPORTE POR CARRETERA</t>
  </si>
  <si>
    <t xml:space="preserve">3.5.2 </t>
  </si>
  <si>
    <t>TRANSPORTE POR AGUA Y PUERTOS</t>
  </si>
  <si>
    <t xml:space="preserve">3.5.3 </t>
  </si>
  <si>
    <t>TRANSPORTE POR FERROCARRIL</t>
  </si>
  <si>
    <t xml:space="preserve">3.5.4 </t>
  </si>
  <si>
    <t>TRANSPORTE AÉREO</t>
  </si>
  <si>
    <t xml:space="preserve">3.5.5 </t>
  </si>
  <si>
    <t>TRANSPORTE POR OLEODUCTOS Y GASODUCTOS Y OTROS SISTEMAS DE TRANSPORTE</t>
  </si>
  <si>
    <t xml:space="preserve">3.5.6 </t>
  </si>
  <si>
    <t>OTROS RELACIONADOS CON TRANSPORTE</t>
  </si>
  <si>
    <t xml:space="preserve">3.6.1 </t>
  </si>
  <si>
    <t>COMUNICACIONES</t>
  </si>
  <si>
    <t xml:space="preserve">3.7.1 </t>
  </si>
  <si>
    <t>TURISMO</t>
  </si>
  <si>
    <t xml:space="preserve">3.7.2 </t>
  </si>
  <si>
    <t>HOTELES Y RESTAURANTES</t>
  </si>
  <si>
    <t>3.8.1</t>
  </si>
  <si>
    <t>INVESTIGACIÓN CIENTÍFICA</t>
  </si>
  <si>
    <t xml:space="preserve">3.8.2 </t>
  </si>
  <si>
    <t>DESARROLLO TECNOLÓGICO</t>
  </si>
  <si>
    <t xml:space="preserve">3.8.3 </t>
  </si>
  <si>
    <t>SERVICIOS CIENTÍFICOS Y TECNOLÓGICOS</t>
  </si>
  <si>
    <t xml:space="preserve">3.8.4 </t>
  </si>
  <si>
    <t>INNOVACIÓN</t>
  </si>
  <si>
    <t>3.9.1</t>
  </si>
  <si>
    <t>COMERCIO, DISTRIBUCIÓN, ALMACENAMIENTO Y DEPÓSITO</t>
  </si>
  <si>
    <t xml:space="preserve">3.9.2 </t>
  </si>
  <si>
    <t>OTRAS INDUSTRIAS</t>
  </si>
  <si>
    <t xml:space="preserve">3.9.3 </t>
  </si>
  <si>
    <t>OTROS ASUNTOS ECONÓMICOS</t>
  </si>
  <si>
    <t xml:space="preserve">4.1.1 </t>
  </si>
  <si>
    <t>DEUDA PÚBLICA INTERNA</t>
  </si>
  <si>
    <t>4.1.2</t>
  </si>
  <si>
    <t>DEUDA PÚBLICA EXTERNA</t>
  </si>
  <si>
    <t xml:space="preserve">4.2.1 </t>
  </si>
  <si>
    <t>TRANSFERENCIAS ENTRE DIFERENTES NIVELES Y ÓRDENES DE GOBIERNO</t>
  </si>
  <si>
    <t xml:space="preserve">4.2.2 </t>
  </si>
  <si>
    <t>PARTICIPACIONES ENTRE DIFERENTES NIVELES Y ÓRDENES DE GOBIERNO</t>
  </si>
  <si>
    <t>4.2.3</t>
  </si>
  <si>
    <t>APORTACIONES ENTRE DIFERENTES NIVELES Y ÓRDENES DE GOBIERNO</t>
  </si>
  <si>
    <t xml:space="preserve">4.3.1 </t>
  </si>
  <si>
    <t>SANEAMIENTO DEL SISTEMA FINANCIERO</t>
  </si>
  <si>
    <t xml:space="preserve">4.3.2 </t>
  </si>
  <si>
    <t>APOYOS IPAB</t>
  </si>
  <si>
    <t xml:space="preserve">4.3.3 </t>
  </si>
  <si>
    <t>BANCA DE DESARROLLO</t>
  </si>
  <si>
    <t xml:space="preserve">4.3.4 </t>
  </si>
  <si>
    <t>APOYO A LOS PROGRAMAS DE REESTRUCTURA EN UNIDADES DE INVERSIÓN (UDIS)</t>
  </si>
  <si>
    <t xml:space="preserve">4.4.1 </t>
  </si>
  <si>
    <t>ADEUDOS DE EJERCICIOS FISCALES ANTERIORES</t>
  </si>
  <si>
    <t>PORCENTAJE</t>
  </si>
  <si>
    <t>ESTRATÉGICO</t>
  </si>
  <si>
    <t>EFICACIA</t>
  </si>
  <si>
    <t>GESTIÓN</t>
  </si>
  <si>
    <t>EFICIENCIA</t>
  </si>
  <si>
    <t>ECONOMÍA</t>
  </si>
  <si>
    <t>CALIDAD</t>
  </si>
  <si>
    <t>REALIZADO</t>
  </si>
  <si>
    <t>PROGRAMADO / REALIZADO</t>
  </si>
  <si>
    <t xml:space="preserve">PROGRAMADO </t>
  </si>
  <si>
    <t>PORCENTAJE DE CUMPLIMIENTO  DE LA ACTIVIDAD</t>
  </si>
  <si>
    <t>RESULTADOS</t>
  </si>
  <si>
    <t>No.</t>
  </si>
  <si>
    <t>C3</t>
  </si>
  <si>
    <t>C4</t>
  </si>
  <si>
    <t>C5</t>
  </si>
  <si>
    <t>VARIACIÓN PORCENTUAL</t>
  </si>
  <si>
    <t>PROMEDIO</t>
  </si>
  <si>
    <t>PROGRAMADO VARIABLE 1</t>
  </si>
  <si>
    <t>PROGRAMADO VARIABLE 2</t>
  </si>
  <si>
    <t>REALIZADO VARIABLE 1</t>
  </si>
  <si>
    <t>REALIZADO VARIABLE 2</t>
  </si>
  <si>
    <t>PORCENTAJE DE AVANCE DEL INDICADOR</t>
  </si>
  <si>
    <t>PORCENTAJE DE AVANCE DE LAS ACTIVIDADES</t>
  </si>
  <si>
    <t>SUJETO DE REVISIÓN:</t>
  </si>
  <si>
    <t>AÑO:</t>
  </si>
  <si>
    <t>INSTRUCTIVO DE LLENADO PARA EL FORMATO DENOMINADO</t>
  </si>
  <si>
    <t>NÚMERO</t>
  </si>
  <si>
    <t>CONCEPTO</t>
  </si>
  <si>
    <t>Logotipo del Sujeto de Revisión</t>
  </si>
  <si>
    <t>Insertar su logotipo oficial.</t>
  </si>
  <si>
    <t xml:space="preserve">Sujeto de Revisión </t>
  </si>
  <si>
    <t>Año</t>
  </si>
  <si>
    <t>Anotar año correspondiente.</t>
  </si>
  <si>
    <t>Fecha de aprobación</t>
  </si>
  <si>
    <t>Hoja:…de:…</t>
  </si>
  <si>
    <t>Marcar el número consecutivo y final del total de los formatos utilizados.</t>
  </si>
  <si>
    <t>Nombre del programa</t>
  </si>
  <si>
    <t>Unidad(es)  Responsable(s)</t>
  </si>
  <si>
    <t>Costo total del programa</t>
  </si>
  <si>
    <t>Fin</t>
  </si>
  <si>
    <t>Frecuencia de medición</t>
  </si>
  <si>
    <t>Actividades</t>
  </si>
  <si>
    <r>
      <t xml:space="preserve">Seleccionar el tipo de fórmula:
</t>
    </r>
    <r>
      <rPr>
        <b/>
        <sz val="10"/>
        <rFont val="Arial"/>
        <family val="2"/>
      </rPr>
      <t>Porcentaje
Promedio
Tasa de variación</t>
    </r>
  </si>
  <si>
    <t>Favor de indicar el tipo de fórmula</t>
  </si>
  <si>
    <t>Favor de proporcionar valores al calendario de las 2 variables en lo programado</t>
  </si>
  <si>
    <t>Favor de proporcionar valores al calendario de las 2 variables en lo realizado</t>
  </si>
  <si>
    <t>CLASIFICACIÓN</t>
  </si>
  <si>
    <t>DÍGITO</t>
  </si>
  <si>
    <t xml:space="preserve">Finalidad </t>
  </si>
  <si>
    <t xml:space="preserve">Función </t>
  </si>
  <si>
    <t xml:space="preserve">Subfunción </t>
  </si>
  <si>
    <t>Sub/Subfunción</t>
  </si>
  <si>
    <t xml:space="preserve">DATOS DE VINCULACIÓN AL PLAN ESTATAL DE DESARROLLO </t>
  </si>
  <si>
    <t>CALENDARIO - REALIZADO</t>
  </si>
  <si>
    <t>CALENDARIO - PROGRAMADO</t>
  </si>
  <si>
    <t>NIVEL INMEDIATO INFERIOR (OBJETIVO O LíNEA ESTRATÉGICA)</t>
  </si>
  <si>
    <t>PROGRAMA PRESUPUESTARIO 2014</t>
  </si>
  <si>
    <t>PROCENTAJE PROGRAMADO EN EL AÑO</t>
  </si>
  <si>
    <t>PROCENTAJE REALIZADO EN EL AÑO</t>
  </si>
  <si>
    <t>Nombre, cargo y firma</t>
  </si>
  <si>
    <t>DATOS DE VINCULACIÓN AL PLAN MUNICIPAL DE DESARROLLO (EJES, ESTRATEGIAS U OBJETIVOS GENERALES)</t>
  </si>
  <si>
    <t>Programa del Sistema Contable en el que registró el recurso</t>
  </si>
  <si>
    <t>CLASIFICACIÓN FUNCIONAL DEL GASTO</t>
  </si>
  <si>
    <t>Anotar el día, mes y año de la aprobación del Cabildo. (Artículo 78, fracción IX Ley Orgánica Municipal)</t>
  </si>
  <si>
    <t xml:space="preserve">Datos de vinculación al Plan Estatal de Desarrollo </t>
  </si>
  <si>
    <t>Escribir el eje del Plan Estatal de Desarrollo al que está alineado su programa.</t>
  </si>
  <si>
    <t>Datos de vinculación al Plan de Desarrollo Municipal</t>
  </si>
  <si>
    <t>Anotar los ejes, estrategias u objetivos generales del Plan de Desarrollo Municipal a los que está alineado con el programa.</t>
  </si>
  <si>
    <t>Nivel inmediato inferior</t>
  </si>
  <si>
    <t>Especificar los objetivos o líneas estratégicas de los ejes u objetivos generales a los que está alineado con el programa.</t>
  </si>
  <si>
    <r>
      <t xml:space="preserve">Se refiere al aspecto particular del objetivo a ser medido mediante el indicador ya sea de eficiencia, eficacia, economía o calidad (seleccionar). 
</t>
    </r>
    <r>
      <rPr>
        <b/>
        <sz val="10"/>
        <rFont val="Arial"/>
        <family val="2"/>
      </rPr>
      <t>Eficacia:</t>
    </r>
    <r>
      <rPr>
        <sz val="10"/>
        <rFont val="Arial"/>
        <family val="2"/>
      </rPr>
      <t xml:space="preserve"> Mide el grado de cumplimiento de los objetivos de los programas.
</t>
    </r>
    <r>
      <rPr>
        <b/>
        <sz val="10"/>
        <rFont val="Arial"/>
        <family val="2"/>
      </rPr>
      <t>Eficiencia:</t>
    </r>
    <r>
      <rPr>
        <sz val="10"/>
        <rFont val="Arial"/>
        <family val="2"/>
      </rPr>
      <t xml:space="preserve"> Mide la relación entre los productos y servicios generados respecto a los insumos o recursos utilizados.  
</t>
    </r>
    <r>
      <rPr>
        <b/>
        <sz val="10"/>
        <rFont val="Arial"/>
        <family val="2"/>
      </rPr>
      <t>Economía:</t>
    </r>
    <r>
      <rPr>
        <sz val="10"/>
        <rFont val="Arial"/>
        <family val="2"/>
      </rPr>
      <t xml:space="preserve"> Mide la capacidad de gestión de los programas, a efecto de ejercer adecuadamente los recursos financieros.         
</t>
    </r>
    <r>
      <rPr>
        <b/>
        <sz val="10"/>
        <rFont val="Arial"/>
        <family val="2"/>
      </rPr>
      <t>Calidad:</t>
    </r>
    <r>
      <rPr>
        <sz val="10"/>
        <rFont val="Arial"/>
        <family val="2"/>
      </rPr>
      <t xml:space="preserve"> Mide los atributos, propiedades o características que deben tener los bienes y servicios para satisfacer los objetivos de los programas.</t>
    </r>
  </si>
  <si>
    <t xml:space="preserve">Nombre de las Variables </t>
  </si>
  <si>
    <t xml:space="preserve">Capturar el nombre de la Variable1 y de la Variable 2 del indicador. </t>
  </si>
  <si>
    <t xml:space="preserve">Tipo de fórmula  </t>
  </si>
  <si>
    <t>Dimensión a medir</t>
  </si>
  <si>
    <t>ACTIVIDADES</t>
  </si>
  <si>
    <t>DIMENSIÓN A MEDIR</t>
  </si>
  <si>
    <t>INDICADOR (a nivel de Fin)
(Nombre)</t>
  </si>
  <si>
    <t>INDICADOR (a nivel de Propósito)
(Nombre)</t>
  </si>
  <si>
    <t>INDICADOR (A nivel de componente)
(Nombre)</t>
  </si>
  <si>
    <t>PROGRAMA PRESUPUESTARIO 2015</t>
  </si>
  <si>
    <t>Ejes del Plan Estatal de Desarrollo</t>
  </si>
  <si>
    <t xml:space="preserve">1. Más Empleo y Mayor Inversión </t>
  </si>
  <si>
    <t>3. Gobierno Honesto y al Servicio de la Gente</t>
  </si>
  <si>
    <t>4. Política Interna, Seguridad y Justicia</t>
  </si>
  <si>
    <t>01/01</t>
  </si>
  <si>
    <t>Puebla</t>
  </si>
  <si>
    <t>07/01</t>
  </si>
  <si>
    <t>San Martín Texmelucan</t>
  </si>
  <si>
    <t>07/02</t>
  </si>
  <si>
    <t>Chiautzingo</t>
  </si>
  <si>
    <t>07/03</t>
  </si>
  <si>
    <t>Huejotzingo</t>
  </si>
  <si>
    <t>07/04</t>
  </si>
  <si>
    <t>San Felipe Teotlalcingo</t>
  </si>
  <si>
    <t>07/05</t>
  </si>
  <si>
    <t>San Matías Tlalancaleca</t>
  </si>
  <si>
    <t>San Salvador el Verde</t>
  </si>
  <si>
    <t>07/07</t>
  </si>
  <si>
    <t>Tlahuapan</t>
  </si>
  <si>
    <t>08/01</t>
  </si>
  <si>
    <t>San Pedro Cholula</t>
  </si>
  <si>
    <t>08/02</t>
  </si>
  <si>
    <t>Calpan</t>
  </si>
  <si>
    <t>Coronango</t>
  </si>
  <si>
    <t>08/04</t>
  </si>
  <si>
    <t>Cuautlancingo</t>
  </si>
  <si>
    <t>08/05</t>
  </si>
  <si>
    <t>Domingo Arenas</t>
  </si>
  <si>
    <t>08/06</t>
  </si>
  <si>
    <t>Juan C. Bonilla</t>
  </si>
  <si>
    <t>08/07</t>
  </si>
  <si>
    <t>San Gregorio Atzompa</t>
  </si>
  <si>
    <t>08/08</t>
  </si>
  <si>
    <t>San Jerónimo Tecuanipan</t>
  </si>
  <si>
    <t>08/09</t>
  </si>
  <si>
    <t>San Miguel Xoxtla</t>
  </si>
  <si>
    <t>08/10</t>
  </si>
  <si>
    <t>Tlaltenango</t>
  </si>
  <si>
    <t>09/01</t>
  </si>
  <si>
    <t>Atlixco</t>
  </si>
  <si>
    <t>09/02</t>
  </si>
  <si>
    <t>Nealtican</t>
  </si>
  <si>
    <t>09/03</t>
  </si>
  <si>
    <t>Ocoyucan</t>
  </si>
  <si>
    <t>San Andrés Cholula</t>
  </si>
  <si>
    <t>09/05</t>
  </si>
  <si>
    <t>San Nicolás de los Ranchos</t>
  </si>
  <si>
    <t>09/06</t>
  </si>
  <si>
    <t>Santa Isabel Cholula</t>
  </si>
  <si>
    <t>09/07</t>
  </si>
  <si>
    <t>Tianguismanalco</t>
  </si>
  <si>
    <t>09/08</t>
  </si>
  <si>
    <t>Tochimilco</t>
  </si>
  <si>
    <t>10/01</t>
  </si>
  <si>
    <t>Izúcar de Matamoros</t>
  </si>
  <si>
    <t>10/02</t>
  </si>
  <si>
    <t>Acteopan</t>
  </si>
  <si>
    <t>10/03</t>
  </si>
  <si>
    <t>Ahuatlán</t>
  </si>
  <si>
    <t>10/04</t>
  </si>
  <si>
    <t>Atzitzihuacan</t>
  </si>
  <si>
    <t>10/05</t>
  </si>
  <si>
    <t>Coatzingo</t>
  </si>
  <si>
    <t>10/06</t>
  </si>
  <si>
    <t>Cohuecan</t>
  </si>
  <si>
    <t>10/07</t>
  </si>
  <si>
    <t>Epatlán</t>
  </si>
  <si>
    <t>Huaquechula</t>
  </si>
  <si>
    <t>10/09</t>
  </si>
  <si>
    <t>San Diego la Mesa Tochimiltzingo</t>
  </si>
  <si>
    <t>10/10</t>
  </si>
  <si>
    <t>San Martín Totoltepec</t>
  </si>
  <si>
    <t>10/11</t>
  </si>
  <si>
    <t>Teopantlán</t>
  </si>
  <si>
    <t>10/12</t>
  </si>
  <si>
    <t>Tepemaxalco</t>
  </si>
  <si>
    <t>10/13</t>
  </si>
  <si>
    <t>Tepeojuma</t>
  </si>
  <si>
    <t>10/14</t>
  </si>
  <si>
    <t>Tepexco</t>
  </si>
  <si>
    <t>10/15</t>
  </si>
  <si>
    <t>Tilapa</t>
  </si>
  <si>
    <t>10/16</t>
  </si>
  <si>
    <t>Tlapanalá</t>
  </si>
  <si>
    <t>10/17</t>
  </si>
  <si>
    <t>Xochiltepec</t>
  </si>
  <si>
    <t>11/01</t>
  </si>
  <si>
    <t>Chiautla</t>
  </si>
  <si>
    <t>11/02</t>
  </si>
  <si>
    <t>Albino Zertuche</t>
  </si>
  <si>
    <t>11/03</t>
  </si>
  <si>
    <t>Atzala</t>
  </si>
  <si>
    <t>11/04</t>
  </si>
  <si>
    <t>Chietla</t>
  </si>
  <si>
    <t>11/05</t>
  </si>
  <si>
    <t>Chila de la Sal</t>
  </si>
  <si>
    <t>11/06</t>
  </si>
  <si>
    <t>Cohetzala</t>
  </si>
  <si>
    <t>11/07</t>
  </si>
  <si>
    <t>Huehuetlán el Chico</t>
  </si>
  <si>
    <t>11/08</t>
  </si>
  <si>
    <t>Ixcamilpa de Guerrero</t>
  </si>
  <si>
    <t>11/09</t>
  </si>
  <si>
    <t>Jolalpan</t>
  </si>
  <si>
    <t>11/10</t>
  </si>
  <si>
    <t>Teotlalco</t>
  </si>
  <si>
    <t>11/11</t>
  </si>
  <si>
    <t>Tulcingo</t>
  </si>
  <si>
    <t>11/12</t>
  </si>
  <si>
    <t>Xicotlán</t>
  </si>
  <si>
    <t>12/01</t>
  </si>
  <si>
    <t>Acatlán</t>
  </si>
  <si>
    <t>12/02</t>
  </si>
  <si>
    <t>Ahuehuetitla</t>
  </si>
  <si>
    <t>12/03</t>
  </si>
  <si>
    <t>Axutla</t>
  </si>
  <si>
    <t>12/04</t>
  </si>
  <si>
    <t>Chila</t>
  </si>
  <si>
    <t>12/05</t>
  </si>
  <si>
    <t>Chinantla</t>
  </si>
  <si>
    <t>12/06</t>
  </si>
  <si>
    <t>Guadalupe</t>
  </si>
  <si>
    <t>12/07</t>
  </si>
  <si>
    <t>Petlalcingo</t>
  </si>
  <si>
    <t>12/08</t>
  </si>
  <si>
    <t>Piaxtla</t>
  </si>
  <si>
    <t>12/09</t>
  </si>
  <si>
    <t>San Jerónimo Xayacatlán</t>
  </si>
  <si>
    <t>12/10</t>
  </si>
  <si>
    <t>San Miguel Ixitlán</t>
  </si>
  <si>
    <t>12/11</t>
  </si>
  <si>
    <t>San Pablo Anicano</t>
  </si>
  <si>
    <t>12/12</t>
  </si>
  <si>
    <t>San Pedro Yeloixtlahuaca</t>
  </si>
  <si>
    <t>12/13</t>
  </si>
  <si>
    <t>Tecomatlán</t>
  </si>
  <si>
    <t>12/14</t>
  </si>
  <si>
    <t>Tehuitzingo</t>
  </si>
  <si>
    <t>12/15</t>
  </si>
  <si>
    <t>Totoltepec de Guerrero</t>
  </si>
  <si>
    <t>12/16</t>
  </si>
  <si>
    <t>Xayacatlán de Bravo</t>
  </si>
  <si>
    <t>13/01</t>
  </si>
  <si>
    <t>Tepexi de Rodríguez</t>
  </si>
  <si>
    <t>13/02</t>
  </si>
  <si>
    <t>Atexcal</t>
  </si>
  <si>
    <t>13/03</t>
  </si>
  <si>
    <t>Atoyatempan</t>
  </si>
  <si>
    <t>13/04</t>
  </si>
  <si>
    <t>Coyotepec</t>
  </si>
  <si>
    <t>13/05</t>
  </si>
  <si>
    <t>Cuayuca de Andrade</t>
  </si>
  <si>
    <t>13/06</t>
  </si>
  <si>
    <t>Chigmecatitlán</t>
  </si>
  <si>
    <t>13/07</t>
  </si>
  <si>
    <t>Huatlatlauca</t>
  </si>
  <si>
    <t>13/08</t>
  </si>
  <si>
    <t>Huehuetlán el Grande</t>
  </si>
  <si>
    <t>13/09</t>
  </si>
  <si>
    <t>Huitziltepec</t>
  </si>
  <si>
    <t>13/10</t>
  </si>
  <si>
    <t>Ixcaquixtla</t>
  </si>
  <si>
    <t>13/11</t>
  </si>
  <si>
    <t>Juan N. Méndez</t>
  </si>
  <si>
    <t>13/12</t>
  </si>
  <si>
    <t>La Magdalena Tlatlauquitepec</t>
  </si>
  <si>
    <t>13/13</t>
  </si>
  <si>
    <t>Molcaxac</t>
  </si>
  <si>
    <t>13/14</t>
  </si>
  <si>
    <t>San Juan Atzompa</t>
  </si>
  <si>
    <t>13/15</t>
  </si>
  <si>
    <t>Santa Catarina Tlaltempan</t>
  </si>
  <si>
    <t>13/16</t>
  </si>
  <si>
    <t>Santa Inés Ahuatempan</t>
  </si>
  <si>
    <t>13/17</t>
  </si>
  <si>
    <t>Tepeyahualco de Cuauhtémoc</t>
  </si>
  <si>
    <t>13/18</t>
  </si>
  <si>
    <t>Zacapala</t>
  </si>
  <si>
    <t>14/01</t>
  </si>
  <si>
    <t>Tehuacán</t>
  </si>
  <si>
    <t>14/02</t>
  </si>
  <si>
    <t>Tepanco de López</t>
  </si>
  <si>
    <t>14/03</t>
  </si>
  <si>
    <t>Chapulco</t>
  </si>
  <si>
    <t>14/04</t>
  </si>
  <si>
    <t>Santiago Miahuatlán</t>
  </si>
  <si>
    <t>14/05</t>
  </si>
  <si>
    <t>Nicolás Bravo</t>
  </si>
  <si>
    <t>15/01</t>
  </si>
  <si>
    <t>Ajalpan</t>
  </si>
  <si>
    <t>15/02</t>
  </si>
  <si>
    <t>Zapotitlán</t>
  </si>
  <si>
    <t>15/03</t>
  </si>
  <si>
    <t>Caltepec</t>
  </si>
  <si>
    <t>15/04</t>
  </si>
  <si>
    <t>San Gabriel Chilac</t>
  </si>
  <si>
    <t>15/05</t>
  </si>
  <si>
    <t>San José Miahuatlán</t>
  </si>
  <si>
    <t>15/06</t>
  </si>
  <si>
    <t>Altepexi</t>
  </si>
  <si>
    <t>15/07</t>
  </si>
  <si>
    <t>Zinacatepec</t>
  </si>
  <si>
    <t>15/08</t>
  </si>
  <si>
    <t>Coxcatlán</t>
  </si>
  <si>
    <t>15/09</t>
  </si>
  <si>
    <t>San Antonio Cañada</t>
  </si>
  <si>
    <t>15/10</t>
  </si>
  <si>
    <t>Vicente Guerrero</t>
  </si>
  <si>
    <t>15/11</t>
  </si>
  <si>
    <t>Zoquitlán</t>
  </si>
  <si>
    <t>15/12</t>
  </si>
  <si>
    <t>Coyomeapan</t>
  </si>
  <si>
    <t>15/13</t>
  </si>
  <si>
    <t>San Sebastián Tlacotepec</t>
  </si>
  <si>
    <t>15/14</t>
  </si>
  <si>
    <t>Eloxochitlán</t>
  </si>
  <si>
    <t>16/01</t>
  </si>
  <si>
    <t>Tepeaca</t>
  </si>
  <si>
    <t>16/02</t>
  </si>
  <si>
    <t>Acajete</t>
  </si>
  <si>
    <t>16/03</t>
  </si>
  <si>
    <t>Amozoc</t>
  </si>
  <si>
    <t>16/04</t>
  </si>
  <si>
    <t>Cuautinchán</t>
  </si>
  <si>
    <t>16/05</t>
  </si>
  <si>
    <t>Mixtla</t>
  </si>
  <si>
    <t>16/06</t>
  </si>
  <si>
    <t>Santo Tomás Hueyotlipan</t>
  </si>
  <si>
    <t>16/07</t>
  </si>
  <si>
    <t>Tecali de Herrera</t>
  </si>
  <si>
    <t>16/08</t>
  </si>
  <si>
    <t>Tepatlaxco de Hidalgo</t>
  </si>
  <si>
    <t>16/09</t>
  </si>
  <si>
    <t>Tzicatlacoyan</t>
  </si>
  <si>
    <t>17/01</t>
  </si>
  <si>
    <t>Tecamachalco</t>
  </si>
  <si>
    <t>17/02</t>
  </si>
  <si>
    <t>Cuapiaxtla de Madero</t>
  </si>
  <si>
    <t>17/03</t>
  </si>
  <si>
    <t>17/04</t>
  </si>
  <si>
    <t>Palmar de Bravo</t>
  </si>
  <si>
    <t>17/05</t>
  </si>
  <si>
    <t>Quecholac</t>
  </si>
  <si>
    <t>17/06</t>
  </si>
  <si>
    <t>Los Reyes de Juárez</t>
  </si>
  <si>
    <t>17/07</t>
  </si>
  <si>
    <t>San Salvador Huixcolotla</t>
  </si>
  <si>
    <t>17/08</t>
  </si>
  <si>
    <t>Tlacotepec de Benito Juárez</t>
  </si>
  <si>
    <t>17/09</t>
  </si>
  <si>
    <t>Tlanepantla</t>
  </si>
  <si>
    <t>17/10</t>
  </si>
  <si>
    <t>Tochtepec</t>
  </si>
  <si>
    <t>17/11</t>
  </si>
  <si>
    <t>Xochitlán Todos Santos</t>
  </si>
  <si>
    <t>17/12</t>
  </si>
  <si>
    <t>Yehualtepec</t>
  </si>
  <si>
    <t>Acatzingo</t>
  </si>
  <si>
    <t>18/02</t>
  </si>
  <si>
    <t>Mazapiltepec de Juárez</t>
  </si>
  <si>
    <t>18/03</t>
  </si>
  <si>
    <t>Nopalucan</t>
  </si>
  <si>
    <t>18/04</t>
  </si>
  <si>
    <t>Rafael Lara Grajales</t>
  </si>
  <si>
    <t>18/05</t>
  </si>
  <si>
    <t>San José Chiapa</t>
  </si>
  <si>
    <t>18/06</t>
  </si>
  <si>
    <t>San Nicolás Buenos Aires</t>
  </si>
  <si>
    <t>18/07</t>
  </si>
  <si>
    <t>San Salvador el Seco</t>
  </si>
  <si>
    <t>18/08</t>
  </si>
  <si>
    <t>Soltepec</t>
  </si>
  <si>
    <t>19/01</t>
  </si>
  <si>
    <t>Chalchicomula de Sesma</t>
  </si>
  <si>
    <t>19/02</t>
  </si>
  <si>
    <t>Aljojuca</t>
  </si>
  <si>
    <t>Atzitzintla</t>
  </si>
  <si>
    <t>19/04</t>
  </si>
  <si>
    <t>Cañada Morelos</t>
  </si>
  <si>
    <t>19/05</t>
  </si>
  <si>
    <t>Chichiquila</t>
  </si>
  <si>
    <t>19/06</t>
  </si>
  <si>
    <t>Chilchotla</t>
  </si>
  <si>
    <t>19/07</t>
  </si>
  <si>
    <t>Esperanza</t>
  </si>
  <si>
    <t>Guadalupe Victoria</t>
  </si>
  <si>
    <t>19/09</t>
  </si>
  <si>
    <t>Lafragua</t>
  </si>
  <si>
    <t>19/10</t>
  </si>
  <si>
    <t>Quimixtlán</t>
  </si>
  <si>
    <t>19/11</t>
  </si>
  <si>
    <t>San Juan Atenco</t>
  </si>
  <si>
    <t>19/12</t>
  </si>
  <si>
    <t>Tlachichuca</t>
  </si>
  <si>
    <t>20/01</t>
  </si>
  <si>
    <t>Tlatlauquitepec</t>
  </si>
  <si>
    <t>20/02</t>
  </si>
  <si>
    <t>Atempan</t>
  </si>
  <si>
    <t>20/03</t>
  </si>
  <si>
    <t>Hueyapan</t>
  </si>
  <si>
    <t>20/04</t>
  </si>
  <si>
    <t>Libres</t>
  </si>
  <si>
    <t>20/05</t>
  </si>
  <si>
    <t>Oriental</t>
  </si>
  <si>
    <t>20/06</t>
  </si>
  <si>
    <t>Tepeyahualco</t>
  </si>
  <si>
    <t>20/07</t>
  </si>
  <si>
    <t>Teteles de Ávila Castillo</t>
  </si>
  <si>
    <t>20/08</t>
  </si>
  <si>
    <t>Yaonahuac</t>
  </si>
  <si>
    <t>20/09</t>
  </si>
  <si>
    <t>Zaragoza</t>
  </si>
  <si>
    <t>Teziutlán</t>
  </si>
  <si>
    <t>21/02</t>
  </si>
  <si>
    <t>Acateno</t>
  </si>
  <si>
    <t>21/03</t>
  </si>
  <si>
    <t>Ayotoxco de Guerrero</t>
  </si>
  <si>
    <t>21/04</t>
  </si>
  <si>
    <t>Chignautla</t>
  </si>
  <si>
    <t>21/05</t>
  </si>
  <si>
    <t>Hueytamalco</t>
  </si>
  <si>
    <t>21/06</t>
  </si>
  <si>
    <t>Tenampulco</t>
  </si>
  <si>
    <t>Xiutetelco</t>
  </si>
  <si>
    <t>22/01</t>
  </si>
  <si>
    <t>Zacapoaxtla</t>
  </si>
  <si>
    <t>22/02</t>
  </si>
  <si>
    <t>Cuetzalan del Progreso</t>
  </si>
  <si>
    <t>22/03</t>
  </si>
  <si>
    <t>Cuyoaco</t>
  </si>
  <si>
    <t>22/04</t>
  </si>
  <si>
    <t>Jonotla</t>
  </si>
  <si>
    <t>22/05</t>
  </si>
  <si>
    <t>Nauzontla</t>
  </si>
  <si>
    <t>Ocotepec</t>
  </si>
  <si>
    <t>22/07</t>
  </si>
  <si>
    <t>Tuzamapan de Galeana</t>
  </si>
  <si>
    <t>22/08</t>
  </si>
  <si>
    <t>Xochitlán de Vicente Suárez</t>
  </si>
  <si>
    <t>22/09</t>
  </si>
  <si>
    <t>Zautla</t>
  </si>
  <si>
    <t>22/10</t>
  </si>
  <si>
    <t>Zoquiapan</t>
  </si>
  <si>
    <t>23/01</t>
  </si>
  <si>
    <t>Tetela de Ocampo</t>
  </si>
  <si>
    <t>23/02</t>
  </si>
  <si>
    <t>Aquixtla</t>
  </si>
  <si>
    <t>23/03</t>
  </si>
  <si>
    <t>Cuautempan</t>
  </si>
  <si>
    <t>23/04</t>
  </si>
  <si>
    <t>Chignahuapan</t>
  </si>
  <si>
    <t>23/05</t>
  </si>
  <si>
    <t>Huitzilan de Serdán</t>
  </si>
  <si>
    <t>23/06</t>
  </si>
  <si>
    <t>Ixtacamaxtitlan</t>
  </si>
  <si>
    <t>23/07</t>
  </si>
  <si>
    <t>Xochiapulco</t>
  </si>
  <si>
    <t>23/08</t>
  </si>
  <si>
    <t>Zapotitlán de Méndez</t>
  </si>
  <si>
    <t>23/09</t>
  </si>
  <si>
    <t>Zongozotla</t>
  </si>
  <si>
    <t>24/01</t>
  </si>
  <si>
    <t>Zacatlán</t>
  </si>
  <si>
    <t>24/02</t>
  </si>
  <si>
    <t>Ahuacatlán</t>
  </si>
  <si>
    <t>24/03</t>
  </si>
  <si>
    <t>Amixtlán</t>
  </si>
  <si>
    <t>24/04</t>
  </si>
  <si>
    <t>Camocuautla</t>
  </si>
  <si>
    <t>24/05</t>
  </si>
  <si>
    <t>Caxhuacan</t>
  </si>
  <si>
    <t>24/06</t>
  </si>
  <si>
    <t>Coatepec</t>
  </si>
  <si>
    <t>24/07</t>
  </si>
  <si>
    <t>Hermenegildo Galeana</t>
  </si>
  <si>
    <t>24/08</t>
  </si>
  <si>
    <t>Huehuetla</t>
  </si>
  <si>
    <t>24/09</t>
  </si>
  <si>
    <t>Hueytlalpan</t>
  </si>
  <si>
    <t>24/10</t>
  </si>
  <si>
    <t>Atlequizayán</t>
  </si>
  <si>
    <t>24/11</t>
  </si>
  <si>
    <t>Ixtepec</t>
  </si>
  <si>
    <t>24/12</t>
  </si>
  <si>
    <t>Jopala</t>
  </si>
  <si>
    <t>24/13</t>
  </si>
  <si>
    <t>Olintla</t>
  </si>
  <si>
    <t>24/14</t>
  </si>
  <si>
    <t>San Felipe Tepatlán</t>
  </si>
  <si>
    <t>24/15</t>
  </si>
  <si>
    <t>Tepango de Rodríguez</t>
  </si>
  <si>
    <t>24/16</t>
  </si>
  <si>
    <t>Tepetzintla</t>
  </si>
  <si>
    <t>24/17</t>
  </si>
  <si>
    <t>Tlapacoya</t>
  </si>
  <si>
    <t>25/01</t>
  </si>
  <si>
    <t>Huauchinango</t>
  </si>
  <si>
    <t>25/02</t>
  </si>
  <si>
    <t>Ahuazotepec</t>
  </si>
  <si>
    <t>25/03</t>
  </si>
  <si>
    <t>Chiconcuautla</t>
  </si>
  <si>
    <t>25/04</t>
  </si>
  <si>
    <t>Honey</t>
  </si>
  <si>
    <t>25/05</t>
  </si>
  <si>
    <t>Juan Galindo</t>
  </si>
  <si>
    <t>25/06</t>
  </si>
  <si>
    <t>Naupan</t>
  </si>
  <si>
    <t>25/07</t>
  </si>
  <si>
    <t>Pahuatlán</t>
  </si>
  <si>
    <t>25/08</t>
  </si>
  <si>
    <t>Tlaola</t>
  </si>
  <si>
    <t>Xicotepec</t>
  </si>
  <si>
    <t>Francisco Z. Mena</t>
  </si>
  <si>
    <t>26/03</t>
  </si>
  <si>
    <t>Jalpan</t>
  </si>
  <si>
    <t>Pantepec</t>
  </si>
  <si>
    <t>26/05</t>
  </si>
  <si>
    <t>Tlacuilotepec</t>
  </si>
  <si>
    <t>26/06</t>
  </si>
  <si>
    <t>Tlaxco</t>
  </si>
  <si>
    <t>26/07</t>
  </si>
  <si>
    <t>Venustiano Carranza</t>
  </si>
  <si>
    <t>26/08</t>
  </si>
  <si>
    <t>Zihuateutla</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</si>
  <si>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</si>
  <si>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</si>
  <si>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</si>
  <si>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</si>
  <si>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</si>
  <si>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</si>
  <si>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</si>
  <si>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</si>
  <si>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</si>
  <si>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</si>
  <si>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</si>
  <si>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</si>
  <si>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</si>
  <si>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</si>
  <si>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</si>
  <si>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913/10</t>
  </si>
  <si>
    <t>Sistema Operador de los Servicios de Agua Potable y Alcantarillado del Municipio de Ixcaquixtla, Puebla</t>
  </si>
  <si>
    <t>914/01</t>
  </si>
  <si>
    <t>Organismo Operador de los Servicios de Agua Potable y Alcantarillado del Municipio de Tehuacán, Puebla</t>
  </si>
  <si>
    <t>Sistema Operador de los Servicios de Agua Potable y Alcantarillado del Municipio de Tepeaca</t>
  </si>
  <si>
    <t>917/01</t>
  </si>
  <si>
    <t>Sistema Operador de los Servicios de Agua Potable y Alcantarillado del Municipio de Tecamachalco, Puebla</t>
  </si>
  <si>
    <t>917/07</t>
  </si>
  <si>
    <t>Sistema Operador Municipal de los Servicios de Agua Potable y Alcantarillado de San Salvador Huixcolotla, Puebla</t>
  </si>
  <si>
    <t>918/01</t>
  </si>
  <si>
    <t>Sistema Operador de los Servicios de Agua Potable y Alcantarillado del Municipio de Acatzingo de Hidalgo, Puebla</t>
  </si>
  <si>
    <t>919/01</t>
  </si>
  <si>
    <t>Sistema Operador de los Servicios de Agua Potable y Alcantarillado del Municipio de Chalchicomula de Sesma</t>
  </si>
  <si>
    <t>919/08</t>
  </si>
  <si>
    <t>Sistema Operador de los Servicios de Agua Potable y Alcantarillado del Municipio de Guadalupe Victoria, Puebla</t>
  </si>
  <si>
    <t>919/12</t>
  </si>
  <si>
    <t>Sistema Operador de los Servicios de Agua Potable y Alcantarillado del Municipio de Tlachichuca</t>
  </si>
  <si>
    <t>Sistema Operador de los Servicios de Agua Potable y Alcantarillado del Municipio de Tlatlauquitepec</t>
  </si>
  <si>
    <t>920/04</t>
  </si>
  <si>
    <t>Sistema Operador de los Servicios de Agua Potable y Alcantarillado del Municipio de Libres</t>
  </si>
  <si>
    <t>921/01</t>
  </si>
  <si>
    <t>Sistema Operador de los Servicios de Agua Potable y Alcantarillado del Municipio de Teziutlán, Puebla</t>
  </si>
  <si>
    <t>922/01</t>
  </si>
  <si>
    <t>Sistema Operador de Agua Potable y Alcantarillado del Municipio de Zacapoaxtla</t>
  </si>
  <si>
    <t>Sistema Operador de los Servicios de Agua Potable y Alcantarillado del Municipio de Chignahuapan</t>
  </si>
  <si>
    <t>924/01</t>
  </si>
  <si>
    <t>Sistema Operador de los Servicios de Agua Potable y Alcantarillado del Municipio de Zacatlán</t>
  </si>
  <si>
    <t>925/01</t>
  </si>
  <si>
    <t>Empresa de Servicios de Agua Potable y Alcantarillado de Huauchinango, Puebla</t>
  </si>
  <si>
    <t>926/01</t>
  </si>
  <si>
    <t>Sistema Operador de los Servicios de Agua Potable y Alcantarillado del Municipio de Xicotepec de Juárez, Pue.</t>
  </si>
  <si>
    <t>90/01</t>
  </si>
  <si>
    <t>Organismo Operador del Servicio de Limpia del Municipio de Puebla</t>
  </si>
  <si>
    <t>90/02</t>
  </si>
  <si>
    <t>Industrial de Abastos Puebla</t>
  </si>
  <si>
    <t>90/26</t>
  </si>
  <si>
    <t>Organismo Operador de Mercados del Municipio de Izúcar de Matamoros, Puebla</t>
  </si>
  <si>
    <t>90/34</t>
  </si>
  <si>
    <t>Organismo Operador del Servicio de Limpia de Tehuacán</t>
  </si>
  <si>
    <t>95/01</t>
  </si>
  <si>
    <t>Organismo Operador de la Feria de la Manzana de Zacatlán</t>
  </si>
  <si>
    <t>95/02</t>
  </si>
  <si>
    <t>Instituto Municipal del Deporte de Puebla</t>
  </si>
  <si>
    <t>95/03</t>
  </si>
  <si>
    <t>Rastro Regional Zacatlán-Chignahuapan</t>
  </si>
  <si>
    <t>90/98</t>
  </si>
  <si>
    <t>Instituto Municipal de Arte y Cultura de Puebla</t>
  </si>
  <si>
    <t>90/114</t>
  </si>
  <si>
    <t>Instituto Municipal de Planeación</t>
  </si>
  <si>
    <t>90/115</t>
  </si>
  <si>
    <t>Instituto de la Juventud del Municipio de Puebla</t>
  </si>
  <si>
    <t>Clave</t>
  </si>
  <si>
    <t>Sujeto</t>
  </si>
  <si>
    <t>07/06</t>
  </si>
  <si>
    <t>08/03</t>
  </si>
  <si>
    <t>09/04</t>
  </si>
  <si>
    <t>10/08</t>
  </si>
  <si>
    <t>18/01</t>
  </si>
  <si>
    <t>19/03</t>
  </si>
  <si>
    <t>19/08</t>
  </si>
  <si>
    <t>21/01</t>
  </si>
  <si>
    <t>21/07</t>
  </si>
  <si>
    <t>22/06</t>
  </si>
  <si>
    <t>26/01</t>
  </si>
  <si>
    <t>26/04</t>
  </si>
  <si>
    <t>General Felipe Ángeles</t>
  </si>
  <si>
    <t>26/02</t>
  </si>
  <si>
    <t>908/01</t>
  </si>
  <si>
    <t>916/01</t>
  </si>
  <si>
    <t>920/01</t>
  </si>
  <si>
    <t>923/04</t>
  </si>
  <si>
    <t>CLAVE:</t>
  </si>
  <si>
    <t xml:space="preserve">FUNCIÓN </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</si>
  <si>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</si>
  <si>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</si>
  <si>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</si>
  <si>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</si>
  <si>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</si>
  <si>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</si>
  <si>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</si>
  <si>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</si>
  <si>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</si>
  <si>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</si>
  <si>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</si>
  <si>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</si>
  <si>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</si>
  <si>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</si>
  <si>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</si>
  <si>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</si>
  <si>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1.5.1 Asuntos Financieros</t>
  </si>
  <si>
    <t>1.5.2 Asuntos Hacendarios</t>
  </si>
  <si>
    <t>1.6.1 Defensa</t>
  </si>
  <si>
    <t>1.6.2 Marina</t>
  </si>
  <si>
    <t>1.6.3 Inteligencia para la Preservación de la Seguridad Nacional</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</si>
  <si>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</si>
  <si>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</si>
  <si>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</si>
  <si>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</si>
  <si>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</si>
  <si>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</si>
  <si>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</si>
  <si>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</si>
  <si>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</si>
  <si>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</si>
  <si>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</si>
  <si>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</si>
  <si>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</si>
  <si>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</si>
  <si>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</si>
  <si>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</si>
  <si>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</si>
  <si>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</si>
  <si>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</si>
  <si>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</si>
  <si>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</si>
  <si>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</si>
  <si>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</si>
  <si>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</si>
  <si>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</si>
  <si>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</si>
  <si>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</si>
  <si>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</si>
  <si>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</si>
  <si>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</si>
  <si>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</si>
  <si>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</si>
  <si>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</si>
  <si>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</si>
  <si>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</si>
  <si>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</si>
  <si>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</si>
  <si>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</si>
  <si>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</si>
  <si>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</si>
  <si>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</si>
  <si>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</si>
  <si>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</si>
  <si>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</si>
  <si>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</si>
  <si>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</si>
  <si>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</si>
  <si>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</si>
  <si>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</si>
  <si>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</si>
  <si>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</si>
  <si>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</si>
  <si>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</si>
  <si>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</si>
  <si>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</si>
  <si>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</si>
  <si>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</si>
  <si>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</si>
  <si>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</si>
  <si>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3.3.6 Energía no Eléctrica</t>
  </si>
  <si>
    <t>3.3.5 Electricidad</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</si>
  <si>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</si>
  <si>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</si>
  <si>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</si>
  <si>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</si>
  <si>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</si>
  <si>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</si>
  <si>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</si>
  <si>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</si>
  <si>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</si>
  <si>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</si>
  <si>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</si>
  <si>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</si>
  <si>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</si>
  <si>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</si>
  <si>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</si>
  <si>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</si>
  <si>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</si>
  <si>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</si>
  <si>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</si>
  <si>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</si>
  <si>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</si>
  <si>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</si>
  <si>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</si>
  <si>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</si>
  <si>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</si>
  <si>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</si>
  <si>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</si>
  <si>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</si>
  <si>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</si>
  <si>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PROGRAMADO</t>
  </si>
  <si>
    <t>CUMPLIMIENTO FINAL</t>
  </si>
  <si>
    <t>1.1. Legislación</t>
  </si>
  <si>
    <t>1.2. Justicia</t>
  </si>
  <si>
    <t>1.3. Coordinación de la política de gobierno</t>
  </si>
  <si>
    <t>1.4. Relaciones exteriores</t>
  </si>
  <si>
    <t>1.5. Asuntos financieros y hacendarios</t>
  </si>
  <si>
    <t>1.6. Seguridad nacional</t>
  </si>
  <si>
    <t>1.7. Asuntos de orden público y de seguridad interior</t>
  </si>
  <si>
    <t>1.8. Otros servicios generales</t>
  </si>
  <si>
    <t>2.1. Protección ambiental</t>
  </si>
  <si>
    <t>2.2. Vivienda y servicios a la comunidad</t>
  </si>
  <si>
    <t>2.3. Salud</t>
  </si>
  <si>
    <t>2.4. Recreación, cultura y otras manifestaciones sociales</t>
  </si>
  <si>
    <t>2.5. Educación</t>
  </si>
  <si>
    <t>2.6. Protección social</t>
  </si>
  <si>
    <t>2.7. Otros asuntos sociales</t>
  </si>
  <si>
    <t>3.1. Asuntos económicos, comerciales y laborales en general</t>
  </si>
  <si>
    <t>3.2. Agropecuaria, silvicultura, pesca y caza</t>
  </si>
  <si>
    <t>3.3. Combustibles y energía</t>
  </si>
  <si>
    <t>3.4. Minería, manufacturas y construcción</t>
  </si>
  <si>
    <t>3.5. Transporte</t>
  </si>
  <si>
    <t>3.6. Comunicaciones</t>
  </si>
  <si>
    <t>3.7. Turismo</t>
  </si>
  <si>
    <t>3.8. Ciencia, tecnología e innovación</t>
  </si>
  <si>
    <t>3.9. Otras industrias y otros asuntos económicos</t>
  </si>
  <si>
    <t>4.1. Transacciones de la deuda pública / costo financiero de la deuda</t>
  </si>
  <si>
    <t>4.2. Transferencias, participaciones y aportaciones entre diferentes niveles y órdenes de gobierno</t>
  </si>
  <si>
    <t>4.3. Saneamiento del sistema financiero</t>
  </si>
  <si>
    <t>4.4. Adeudos de ejercicios fiscales anteriores</t>
  </si>
  <si>
    <t>1. Gobierno</t>
  </si>
  <si>
    <t>2. Desarrollo social</t>
  </si>
  <si>
    <t>3. Desarrollo económico</t>
  </si>
  <si>
    <t>4. Otras no clasificadas en funciones anteriores</t>
  </si>
  <si>
    <t>Eficiencia</t>
  </si>
  <si>
    <t>PROGRAMADO 
VARIABLE 1</t>
  </si>
  <si>
    <t>PROGRAMADO 
VARIABLE 2</t>
  </si>
  <si>
    <t>Explicaciones y causas de las variaciones al cumplimiento de la programación, ¿ Por qué no se cumplio o por que se supero considerablemente lo programado?</t>
  </si>
  <si>
    <t>RESPONSABLE 1</t>
  </si>
  <si>
    <t>RESPONSABLE 2</t>
  </si>
  <si>
    <t>RESPONSABLE 3</t>
  </si>
  <si>
    <t>COMPONENTES</t>
  </si>
  <si>
    <t>2. Igualdad de Oportunidades para Todos</t>
  </si>
  <si>
    <t>Finalidad, Función, Subfunción</t>
  </si>
  <si>
    <t>LINEA BASE</t>
  </si>
  <si>
    <t>VALOR</t>
  </si>
  <si>
    <t>AÑO</t>
  </si>
  <si>
    <t>META DEL INDICADOR</t>
  </si>
  <si>
    <t xml:space="preserve">RESUMEN NARRATIVO </t>
  </si>
  <si>
    <t>MÉTODO DE CALCULO</t>
  </si>
  <si>
    <t>Indicador</t>
  </si>
  <si>
    <t xml:space="preserve">COMPONENTE 1
RESUMEN NARRATIVO </t>
  </si>
  <si>
    <t xml:space="preserve">COMPONENTE 2
RESUMEN NARRATIVO </t>
  </si>
  <si>
    <t xml:space="preserve">COMPONENTE 3
RESUMEN NARRATIVO </t>
  </si>
  <si>
    <t xml:space="preserve">COMPONENTE 4
RESUMEN NARRATIVO </t>
  </si>
  <si>
    <t xml:space="preserve">COMPONENTE 5
RESUMEN NARRATIVO </t>
  </si>
  <si>
    <t>PRESIDENTE MUNICPAL</t>
  </si>
  <si>
    <t>TESORERO MUNICIPAL</t>
  </si>
  <si>
    <t>CONTRALOR MUNICIPAL</t>
  </si>
  <si>
    <t>PROGRAMA PRESUPUESTARIO 2016</t>
  </si>
  <si>
    <t>Dirección de Seguridad pública, Regidor de Seguridad Pública, Dirección de Obras Públicas, Tesoreria</t>
  </si>
  <si>
    <t>EJE 4. PROTECCIÓN Y TRANQUILIDAD PARA TODOS</t>
  </si>
  <si>
    <t>Desarrollo integral de las fuerzas de seguridad pública</t>
  </si>
  <si>
    <t>Objetivo: Ejecutar un programa especializado para la profesionalización de las fuerzas de seguridad pública, en sus instancias de carrera policial, capacitación, certificación y controles de desempeño.</t>
  </si>
  <si>
    <t>TIPO DE INDICADOR</t>
  </si>
  <si>
    <t xml:space="preserve">COMPORTAMIENTO DEL INDICADOR HACIA LA META </t>
  </si>
  <si>
    <t>REALIZADO
VARIABLE 1</t>
  </si>
  <si>
    <t>REALIZADO
VARIABLE 2</t>
  </si>
  <si>
    <t>Estratégico</t>
  </si>
  <si>
    <t>Eficacia</t>
  </si>
  <si>
    <t>Valor absoluto del nivel de poblacion</t>
  </si>
  <si>
    <t>Otras</t>
  </si>
  <si>
    <t>Ascendente</t>
  </si>
  <si>
    <t>Poblacion de 18 años y mas que tiene estudios profesionales</t>
  </si>
  <si>
    <t>Anual</t>
  </si>
  <si>
    <t>Porcentaje</t>
  </si>
  <si>
    <t>(v1/v2)*100</t>
  </si>
  <si>
    <t>Numero de estdiantes solicitantes</t>
  </si>
  <si>
    <t>personas</t>
  </si>
  <si>
    <t>persona</t>
  </si>
  <si>
    <t>Semestral</t>
  </si>
  <si>
    <t>(v1/v2)-1)*100</t>
  </si>
  <si>
    <t>Nominal</t>
  </si>
  <si>
    <t>Estudiantes matrriculados en el ciclo escolar actual</t>
  </si>
  <si>
    <t>Estutdiantes matriculados del ciclo anterior</t>
  </si>
  <si>
    <t>Variación Porcentual</t>
  </si>
  <si>
    <t>META PROGRAMADA EN EL AÑO</t>
  </si>
  <si>
    <t>RESULTADO ALCANZADO EN EL AÑO</t>
  </si>
  <si>
    <t>v1/v2*100</t>
  </si>
  <si>
    <t>Total de convenios con resultados</t>
  </si>
  <si>
    <t>Total de convenios firmados</t>
  </si>
  <si>
    <t>convenios</t>
  </si>
  <si>
    <t>Calidad</t>
  </si>
  <si>
    <t>Regular</t>
  </si>
  <si>
    <t>Processo certifiacos</t>
  </si>
  <si>
    <t>total de procesos del isntituto</t>
  </si>
  <si>
    <t>procesos</t>
  </si>
  <si>
    <t>Estudiatnes que particiopan</t>
  </si>
  <si>
    <t>total de estudiante</t>
  </si>
  <si>
    <t>cursos otrogados</t>
  </si>
  <si>
    <t>cursoso porgramados</t>
  </si>
  <si>
    <t>cursos</t>
  </si>
  <si>
    <t>impartir 15 cursos de actualizaion para los estudiantes d elas carreras</t>
  </si>
  <si>
    <t>participar en 10 eventos academicos esternos</t>
  </si>
  <si>
    <t>eventos</t>
  </si>
  <si>
    <t>Generar 4 proyectos para las cadenas procuditivas de la region</t>
  </si>
  <si>
    <t>incubar 15 proyectos para la genracion de pymes</t>
  </si>
  <si>
    <t>proyectos</t>
  </si>
  <si>
    <t>ceritifac ns sistema de gstion integrado</t>
  </si>
  <si>
    <t>acreditacion de 3 porgramas de estudio</t>
  </si>
  <si>
    <t>sistema</t>
  </si>
  <si>
    <t>progrma</t>
  </si>
  <si>
    <t>desarrollo de 25 prototipos</t>
  </si>
  <si>
    <t>realziacon de una seman de la cientc y tegnolocia</t>
  </si>
  <si>
    <t>evento</t>
  </si>
  <si>
    <t>proyecto</t>
  </si>
  <si>
    <t>capacitacion a 60 perosnas del ara admisntiatvia y directiva</t>
  </si>
  <si>
    <t>cumplimiento a 2 programs de capacitacion y actualziaon docente</t>
  </si>
  <si>
    <t>programa</t>
  </si>
  <si>
    <t>Num.</t>
  </si>
  <si>
    <t>CLAVE</t>
  </si>
  <si>
    <t>SUJETO</t>
  </si>
  <si>
    <t xml:space="preserve"> </t>
  </si>
  <si>
    <t>General Felipe Angeles</t>
  </si>
  <si>
    <t>SOAPA del Municipio de Puebla</t>
  </si>
  <si>
    <t>SOAPA Izúcar de Matamoros</t>
  </si>
  <si>
    <t>SOAPA Acatlán</t>
  </si>
  <si>
    <t>SOAPA Tlachichuca</t>
  </si>
  <si>
    <t>SOAPA del Municipio de Libres</t>
  </si>
  <si>
    <t>SOAPA del Municipio de Teziutlán, Puebla</t>
  </si>
  <si>
    <t>SOAPA del Municipio de Chignahuapan</t>
  </si>
  <si>
    <t>SOAPA del Municipio de Zacatlán</t>
  </si>
  <si>
    <t>SOAPA del Municipio de Xicotepec de Juárez</t>
  </si>
  <si>
    <t xml:space="preserve">Clave </t>
  </si>
  <si>
    <t>NO INSERTAR DATOS</t>
  </si>
  <si>
    <r>
      <t>Anotar el nombre del programa a través del cual se ejecuta el recurso;</t>
    </r>
    <r>
      <rPr>
        <sz val="10"/>
        <color rgb="FFFF0000"/>
        <rFont val="Arial"/>
        <family val="2"/>
      </rPr>
      <t xml:space="preserve"> asi mismo el nombre de identificacion del programa deberá coincidor con el regsitro contable.</t>
    </r>
  </si>
  <si>
    <t>Escribir la o las unidades responsables encargadas del cumplimiento del programa.</t>
  </si>
  <si>
    <r>
      <t xml:space="preserve">Anotar la cantidad estimada del costo del programa. </t>
    </r>
    <r>
      <rPr>
        <sz val="10"/>
        <color rgb="FFFF0000"/>
        <rFont val="Arial"/>
        <family val="2"/>
      </rPr>
      <t>NOTA: CUANDO SE REPORTE EL CUMPLIMIENTO ESTE COSTO DEBERÁ MODIFICARSE DE ACUERDO AL COSTO FINAL DEL PROGRAMA</t>
    </r>
  </si>
  <si>
    <t>Definir el fin de acuerdo a lo establecido en la MIR. NOTA: El fin contribuye al cumplimiento de un objetivo estratégico a mediano o a largo plazo.</t>
  </si>
  <si>
    <t>Definir el nombre del indicador. NOTA: Es la expresión que identifica al indicador y que manifiesta lo que se desea medir con él.</t>
  </si>
  <si>
    <t>ANUAL</t>
  </si>
  <si>
    <t>Son los criterios para distinguir entre los diferentes tipos de los indicadores de la MIR. Definir entre 
Estratégicos: Mide el grado de cumplimiento de los objetivos de las políticas públicas y de los Pp.
Gestión: Mide el avance y logro en procesos y actividades, es decir, sobre la forma en que los
bienes y/o servicios públicos son generados y entregados</t>
  </si>
  <si>
    <t>Comportamiento del indicador hacia la meta</t>
  </si>
  <si>
    <t>Hace referencia a la dirección que debe tener el comportamiento del indicador para identificar cuando su desempeño es positivo o negativo. Puede tener un sentido descendente, ascendente, regular y nominal.</t>
  </si>
  <si>
    <r>
      <t xml:space="preserve">Es el valor del indicador que se establece como punto de partida para evaluarlo y darle seguimiento.
El registro del valor de la línea base y del año al que corresponde esa medición, </t>
    </r>
    <r>
      <rPr>
        <b/>
        <sz val="10"/>
        <color rgb="FFFF0000"/>
        <rFont val="Arial"/>
        <family val="2"/>
      </rPr>
      <t>es obligatorio para todos los indicadores</t>
    </r>
    <r>
      <rPr>
        <sz val="10"/>
        <rFont val="Arial"/>
        <family val="2"/>
      </rPr>
      <t>.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r>
  </si>
  <si>
    <t>Numero de estudiantes aceptados</t>
  </si>
  <si>
    <t>Definir la fórmula; expresión algebraica del indicador, es la explicación sencilla de la forma en que se relacionan las variables y la metodología para calcular el indicador. NOTA: Determina la forma en que se relacionan las variables establecidas para el indicador.</t>
  </si>
  <si>
    <t xml:space="preserve">Unidad de medida de las variables </t>
  </si>
  <si>
    <t>Calendario Programado</t>
  </si>
  <si>
    <t>Capturar en el calendario la cantidad de la programación inicial de las variables, en que se dará cumplimiento de acuerdo a los meses correspondientes durante el ejercicio fiscal.</t>
  </si>
  <si>
    <t>Total
(Programado de las variables)</t>
  </si>
  <si>
    <t>Meta programada del año</t>
  </si>
  <si>
    <r>
      <rPr>
        <sz val="10"/>
        <rFont val="Arial"/>
        <family val="2"/>
      </rPr>
      <t>Resulta de la aplicación de las varibles de la fórmula del indicador</t>
    </r>
    <r>
      <rPr>
        <b/>
        <sz val="10"/>
        <rFont val="Arial"/>
        <family val="2"/>
      </rPr>
      <t>.</t>
    </r>
    <r>
      <rPr>
        <b/>
        <sz val="10"/>
        <color rgb="FFFF0000"/>
        <rFont val="Arial"/>
        <family val="2"/>
      </rPr>
      <t xml:space="preserve"> 
Verificar que la cantidad total coincida con la meta programada
NOTA: En los casos enlos que el tipo de fórmula es "otras" y derivado de que el indicador sera exclusivo, el resultado no aparecera automaticamente por lo que se debera capturar el resultado de acuerdo al indicador que se establece.</t>
    </r>
  </si>
  <si>
    <r>
      <rPr>
        <b/>
        <sz val="10"/>
        <color rgb="FFFF0000"/>
        <rFont val="Arial"/>
        <family val="2"/>
      </rPr>
      <t>ESTE DATO SE MUESTRA AUTOMÁTICAMENTE</t>
    </r>
    <r>
      <rPr>
        <sz val="10"/>
        <rFont val="Arial"/>
        <family val="2"/>
      </rPr>
      <t xml:space="preserve">. Muestra la sumatoria (valor total) de los valores capturados en cada variable programada en los meses del ejecicio fiscal.
</t>
    </r>
  </si>
  <si>
    <t>28a</t>
  </si>
  <si>
    <t>24a</t>
  </si>
  <si>
    <t>25a</t>
  </si>
  <si>
    <t>26a</t>
  </si>
  <si>
    <t>27a</t>
  </si>
  <si>
    <r>
      <rPr>
        <b/>
        <sz val="10"/>
        <color rgb="FFFF0000"/>
        <rFont val="Arial"/>
        <family val="2"/>
      </rPr>
      <t>ESTE DATO SE MUESTRA AUTOMÁTICAMENTE</t>
    </r>
    <r>
      <rPr>
        <sz val="10"/>
        <rFont val="Arial"/>
        <family val="2"/>
      </rPr>
      <t>. Muestra la sumatoria (valor total) de los valores capturados en cada variable programada en los meses del ejecicio fiscal.</t>
    </r>
  </si>
  <si>
    <r>
      <rPr>
        <sz val="10"/>
        <rFont val="Arial"/>
        <family val="2"/>
      </rPr>
      <t>Resulta de la aplicación de las varibles de la fórmula del indicador</t>
    </r>
    <r>
      <rPr>
        <b/>
        <sz val="10"/>
        <rFont val="Arial"/>
        <family val="2"/>
      </rPr>
      <t>.</t>
    </r>
    <r>
      <rPr>
        <b/>
        <sz val="10"/>
        <color rgb="FFFF0000"/>
        <rFont val="Arial"/>
        <family val="2"/>
      </rPr>
      <t xml:space="preserve"> 
NOTA: En los casos enlos que el tipo de fórmula es "otras" y derivado de que el indicador sera exclusivo, el resultado no aparecera automaticamente por lo que se debera capturar el resultado de acuerdo al indicador que se establece.</t>
    </r>
  </si>
  <si>
    <t>Aplica para todos los indicadores:
Fin
Propósito
Componentes</t>
  </si>
  <si>
    <r>
      <t xml:space="preserve">ESTE DATO SE MUESTRA AUTOMÁTICAMENTE. </t>
    </r>
    <r>
      <rPr>
        <sz val="10"/>
        <rFont val="Arial"/>
        <family val="2"/>
      </rPr>
      <t>Es el resultado de la evaluación de la planeación inicial y el cumplimento final.</t>
    </r>
    <r>
      <rPr>
        <sz val="10"/>
        <color rgb="FFFF0000"/>
        <rFont val="Arial"/>
        <family val="2"/>
      </rPr>
      <t xml:space="preserve"> </t>
    </r>
  </si>
  <si>
    <t>Cumplimiento final</t>
  </si>
  <si>
    <t>Una vez reportado el cumplimiento final al programa presupuestarios, deberán definir las Explicaciones y causas de las variaciones al cumplimiento de la programación, siempre y cuando no se alcancen o se rebasen las metas programadas.</t>
  </si>
  <si>
    <t>Propósito</t>
  </si>
  <si>
    <t>Definir el propósito de acuerdo a lo establecido en la MIR. NOTA: El Propósito es el resultado directo a ser logrado en la población objetivo como consecuencia de la utilización de los componentes (bienes y servicios públicos) producidos o entregados por el programa.</t>
  </si>
  <si>
    <t>Componente (s)</t>
  </si>
  <si>
    <t>Se deberán definir de 1 a 5 Componentes de acuerdo a lo establecido en la MIR. NOTA: Los Componentes son los bienes y servicios públicos que produce o entrega el programa para cumplir con su propósito; deben establecerse como productos terminados o servicios proporcionados.</t>
  </si>
  <si>
    <t>Componente 1</t>
  </si>
  <si>
    <t>Componente 2</t>
  </si>
  <si>
    <t>Componente 3</t>
  </si>
  <si>
    <t>Componente 4</t>
  </si>
  <si>
    <t>Componente 5</t>
  </si>
  <si>
    <t>33c</t>
  </si>
  <si>
    <t>33d</t>
  </si>
  <si>
    <t>Descrición</t>
  </si>
  <si>
    <t>Descripción</t>
  </si>
  <si>
    <t>33 a</t>
  </si>
  <si>
    <t>33 b</t>
  </si>
  <si>
    <t>Se deberán definir de 1 a 5 actividades por cada uno de los Componentes de acuerdo a lo establecido en la MIR.</t>
  </si>
  <si>
    <t>Describir cada una de las actividaes para cada componente. NOTA: Las Actividades son las principales acciones emprendidas mediante las cuales se movilizan los insumos para generar los bienes y/o servicios que produce o entrega el programa.</t>
  </si>
  <si>
    <t>Es la determinación concreta de la forma en que se quiere expresar el resultado de la medición al aplicar el indicador.
Ejemplo:
Kilometro
Reporte
Persona
Población
Elemento de Seguridad
Empleado
Incendio
Documento</t>
  </si>
  <si>
    <t>Es la forma en la que se expresa cada una de las actividades
Ejemplo:
Kilometro
Reporte
Persona
Población
Elemento de Seguridad
Empleado
Incendio
Documento</t>
  </si>
  <si>
    <t>Capturar en el calendario la cantidad de la programación inicial de las actividads, en que se dará cumplimiento de acuerdo a los meses correspondientes durante el ejercicio fiscal.</t>
  </si>
  <si>
    <t>33e</t>
  </si>
  <si>
    <r>
      <t xml:space="preserve">Se reportara el cumplimiento de acuerdo a la porgramacion inical.
</t>
    </r>
    <r>
      <rPr>
        <b/>
        <u/>
        <sz val="10"/>
        <rFont val="Arial"/>
        <family val="2"/>
      </rPr>
      <t>Los datos correspondientes a lo realizado</t>
    </r>
    <r>
      <rPr>
        <sz val="10"/>
        <rFont val="Arial"/>
        <family val="2"/>
      </rPr>
      <t xml:space="preserve">
</t>
    </r>
    <r>
      <rPr>
        <b/>
        <sz val="10"/>
        <color rgb="FFFF0000"/>
        <rFont val="Arial"/>
        <family val="2"/>
      </rPr>
      <t xml:space="preserve">SE REPORTARAN HASTA EL CIERRE DE LA CUENTA PÚBLICA, CUANDO SE DEBA ENTREGAR EL CUMPLIMIENTO FINAL AL PROGRAMA PRESUPUESTARIO </t>
    </r>
  </si>
  <si>
    <r>
      <rPr>
        <b/>
        <sz val="10"/>
        <color rgb="FFFF0000"/>
        <rFont val="Arial"/>
        <family val="2"/>
      </rPr>
      <t>ESTE DATO SE MUESTRA AUTOMÁTICAMENTE.</t>
    </r>
    <r>
      <rPr>
        <sz val="10"/>
        <rFont val="Arial"/>
        <family val="2"/>
      </rPr>
      <t xml:space="preserve">Muestra la sumatoria (valor total) de los valores capturados en lo programado en los meses del ejecicio fiscal correspondientes a la Actividad.
</t>
    </r>
    <r>
      <rPr>
        <i/>
        <sz val="10"/>
        <rFont val="Arial"/>
        <family val="2"/>
      </rPr>
      <t>Verificar que la cantidad total presente la cifra que se pretende alcanzar en el año.</t>
    </r>
  </si>
  <si>
    <r>
      <rPr>
        <b/>
        <sz val="10"/>
        <color rgb="FFFF0000"/>
        <rFont val="Arial"/>
        <family val="2"/>
      </rPr>
      <t>ESTE DATO SE MUESTRA AUTOMÁTICAMENTE.</t>
    </r>
    <r>
      <rPr>
        <sz val="10"/>
        <rFont val="Arial"/>
        <family val="2"/>
      </rPr>
      <t xml:space="preserve"> Es el resultado de la evaluación de la planeación inicial y el cumplimento final. Muestra el porcentaje de cumplimiento de la Actividad de acuerdo a los resultados de lo programado con lo realizado.</t>
    </r>
  </si>
  <si>
    <t>01/07</t>
  </si>
  <si>
    <t>San Juan</t>
  </si>
  <si>
    <t>Las celdas de color               no deberan ser alteradas salvo en 
en los casos especificos de los indicadores.</t>
  </si>
  <si>
    <t xml:space="preserve">Contribuir al incremento de la escolaridad del estado mediante el servicio de educación superior de calidad. </t>
  </si>
  <si>
    <t xml:space="preserve">Personas con nivel medio superior concluido que ingresan y reingresan a los institutos tecnológicos superiores, reciben educación tecnológica pública, con programas centrados en el aprendizaje y el desarrollo de competencias profesionales.  </t>
  </si>
  <si>
    <t xml:space="preserve">Servicio de educación superior tecnológica en el área de influencia de san Martin Texmelucan impartida. </t>
  </si>
  <si>
    <t>Convenios de vinculación con los sectores social y privado fortalecidos.</t>
  </si>
  <si>
    <t>Procesos de certificación de los servicios educativos fortalecidos.</t>
  </si>
  <si>
    <t>Desarrollo de ciencia y tecnología fomentada.</t>
  </si>
  <si>
    <t>Capacitación al personal del instituto y gestión administrativa realizada.</t>
  </si>
  <si>
    <t>Porcentaje de cursos de capacitación otorgados al personal directivo y administrativo del instituto.</t>
  </si>
  <si>
    <t xml:space="preserve">Porcentaje de estudiantes que participan en proyectos de investigación. </t>
  </si>
  <si>
    <t>Porcentaje de procesos de servicios educativos certificados.</t>
  </si>
  <si>
    <t>Porcentaje de convenios de vinculación con los sectores privado y social realizados.</t>
  </si>
  <si>
    <t>Variación porcentual de estudiantes matriculados.</t>
  </si>
  <si>
    <t>Numero de población con 18 años y más con algún grado de estudios profesionales en el estado de puebla.</t>
  </si>
  <si>
    <t>Porcentaje de absorción de la educación en el estado de puebla.</t>
  </si>
  <si>
    <t>ALERTA</t>
  </si>
  <si>
    <t>Firmas</t>
  </si>
  <si>
    <t>Cada Programa Presupuestario deberá ir firmado por Presidente Municipal, Tesorero, Contralor, y los responsables de la planeación (en su caso) así como del seguimiento, control y evaluación del programa.</t>
  </si>
  <si>
    <r>
      <t xml:space="preserve">Los presentes formatos son el instrumento para la elaboración de los Programas Presupuestario 2016 de los Sujetos de Revisión Obligados (Ayuntamientos, EOAPAS y Entidades Paramunicipales).
</t>
    </r>
    <r>
      <rPr>
        <b/>
        <u/>
        <sz val="14"/>
        <color rgb="FFFF0000"/>
        <rFont val="Calibri"/>
        <family val="2"/>
        <scheme val="minor"/>
      </rPr>
      <t>SE HACE DE SU CONOCIMIENTO QUE LOS FORMATOS NO PODRÁN SER ALTERADOS EN SU FORMA Y CONTENIDO</t>
    </r>
    <r>
      <rPr>
        <sz val="14"/>
        <color theme="1"/>
        <rFont val="Calibri"/>
        <family val="2"/>
        <scheme val="minor"/>
      </rPr>
      <t xml:space="preserve">, ya que los elementos que lo conforman son parte obligatoria de cada Programa Presupuestario, de acuerdo a la capacitación y asesorías otorgadas por parte de la Auditoría Superior del Estado.
</t>
    </r>
  </si>
  <si>
    <t>Se debera insertar la clave del Municipio.</t>
  </si>
  <si>
    <r>
      <t xml:space="preserve">Capturar el dígito correspondiente de acuerdo al clasificador funcional del gasto en cada concepto: 
Finalidad            </t>
    </r>
    <r>
      <rPr>
        <sz val="10"/>
        <color indexed="10"/>
        <rFont val="Arial"/>
        <family val="2"/>
      </rPr>
      <t>1.</t>
    </r>
    <r>
      <rPr>
        <sz val="10"/>
        <rFont val="Arial"/>
        <family val="2"/>
      </rPr>
      <t xml:space="preserve">
Función              </t>
    </r>
    <r>
      <rPr>
        <sz val="10"/>
        <color indexed="10"/>
        <rFont val="Arial"/>
        <family val="2"/>
      </rPr>
      <t>1.7</t>
    </r>
    <r>
      <rPr>
        <sz val="10"/>
        <rFont val="Arial"/>
        <family val="2"/>
      </rPr>
      <t xml:space="preserve">
Subfunción         </t>
    </r>
    <r>
      <rPr>
        <sz val="10"/>
        <color indexed="10"/>
        <rFont val="Arial"/>
        <family val="2"/>
      </rPr>
      <t>1.7.1</t>
    </r>
  </si>
  <si>
    <t>Anotar el periodo del tiempo en el cual se calcula la variable del indicador, es decir, cada que tiempo se tiene resultados de esta variable. 
Ejemplo:bianual, anual, semestral, trimestral, mensual, etc.</t>
  </si>
  <si>
    <t>Las metas permiten establecer límites o niveles máximos de logro, indica el nivel de desempeño esperado por la organización, y permiten enfocarla hacia la mejora.</t>
  </si>
  <si>
    <t>Enunciar lo que se pretende medir con la Variable, debe de tener coherencia con el nombre descrito en esta variable.
Ejemplo:
Kilometro
Reporte
Persona
Población
Elemento de seguridad
Empleado
Incendio
Documento</t>
  </si>
  <si>
    <t>Método de cálculo</t>
  </si>
  <si>
    <t>Tipo de indicador</t>
  </si>
  <si>
    <t>Indicador nombre</t>
  </si>
  <si>
    <t>Linea Base: valor y año</t>
  </si>
  <si>
    <t>Meta del indicador</t>
  </si>
  <si>
    <t>Nombre de las variables 1 y 2</t>
  </si>
  <si>
    <t>Calendario programado</t>
  </si>
  <si>
    <t>Unidad de medida de las actividades</t>
  </si>
  <si>
    <t>MENSUAL</t>
  </si>
  <si>
    <t>Gestión</t>
  </si>
  <si>
    <t xml:space="preserve">MENSUAL </t>
  </si>
  <si>
    <t>PROGRAMA PRESUPUESTARIO 2017</t>
  </si>
  <si>
    <t xml:space="preserve">MENSUAL  </t>
  </si>
  <si>
    <t>V1 /V2  X 100</t>
  </si>
  <si>
    <t>Izucar de Matamoros</t>
  </si>
  <si>
    <t>Mensual</t>
  </si>
  <si>
    <t>C6</t>
  </si>
  <si>
    <t>C7</t>
  </si>
  <si>
    <t>C8</t>
  </si>
  <si>
    <t xml:space="preserve">GOBIERNO  AL  SERVICIO DE TODOS </t>
  </si>
  <si>
    <t xml:space="preserve">PRESIDENTE MUNICIPAL </t>
  </si>
  <si>
    <t>$33,305,000.00</t>
  </si>
  <si>
    <t>ATENCION  CIUDADANA</t>
  </si>
  <si>
    <t>GOBIERNO HONESTO Y  AL  SERVICIO  DE  TODOS</t>
  </si>
  <si>
    <t>ATENDER  LA  DEMANDA  Y  LAS  NECESIDADES  DE LOS CIUDADANOS</t>
  </si>
  <si>
    <t>Contribuir gestionando mas recursos para beneficiar a mas personas del municipio de Izucar de Matamoros</t>
  </si>
  <si>
    <t xml:space="preserve">NUMERO  DE  CIUDADANOS  SATISFECHOS  CON  LA  GESTION MUNICIPAL  </t>
  </si>
  <si>
    <t xml:space="preserve">TOTAL  DE  CIUDADANOS  ENCUENSTADOS </t>
  </si>
  <si>
    <t>La población mejora su calidad de vida ya que tienen acceso a mas programas federales y estatales</t>
  </si>
  <si>
    <t xml:space="preserve">PORCENTAJE  DE RESPUESTAS SATISFACTORIAS RELACIONADAS  A  LA  GESTION </t>
  </si>
  <si>
    <t xml:space="preserve">NUMERO  DE GESTIONES  CON RESPUESTA  FAVORABLE </t>
  </si>
  <si>
    <t xml:space="preserve">TOTAL  DE  GESTIONES  REALIZADAS </t>
  </si>
  <si>
    <t>GESTION  DE  RECURSOS</t>
  </si>
  <si>
    <t>PORCENTAJE  DE  CONVENIOS  FIRMADOS  EN  TIEMPO  Y  FORMA</t>
  </si>
  <si>
    <t>NUMERO DE CONVENIOS  FIRMADOS  EN  TIEMPO  Y  FORMA</t>
  </si>
  <si>
    <t xml:space="preserve">TOTAL DE  CONVENIOS </t>
  </si>
  <si>
    <t>GESTIONES  REALIZADAS EN EL ESTADO Y  LA  FEDERACION</t>
  </si>
  <si>
    <t xml:space="preserve">ATENCION CIUDADANA  SATISFACTORIAMENTE </t>
  </si>
  <si>
    <t>FIRMAR  CONVENIOS  CON  DEPENDENCIAS  ESTATALES  Y  FEDERALES</t>
  </si>
  <si>
    <t>DR. MANUEL  MADERO  GONZALEZ</t>
  </si>
  <si>
    <t>C.P GISELA  GUADALUPE CARRERA SIERRA</t>
  </si>
  <si>
    <t>PORCENTAJE  DE LOS  CIUDADANOS  SATISFECHOS  DE  SU  GESTION</t>
  </si>
  <si>
    <t>LIC. RENE MENDEZ LEON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</si>
</sst>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_ ;\-#,##0.00\ "/>
    <numFmt numFmtId="166" formatCode="&quot;$&quot;#,##0.00"/>
    <numFmt numFmtId="167" formatCode="0.0"/>
  </numFmts>
  <fonts count="48">
    <font>
      <sz val="11"/>
      <color theme="1"/>
      <name val="Calibri"/>
      <family val="2"/>
      <scheme val="minor"/>
    </font>
    <font>
      <sz val="10"/>
      <name val="Arial"/>
      <family val="2"/>
    </font>
    <font>
      <b/>
      <sz val="10"/>
      <name val="Arial"/>
      <family val="2"/>
    </font>
    <font>
      <b/>
      <sz val="12"/>
      <name val="Arial"/>
      <family val="2"/>
    </font>
    <font>
      <b/>
      <i/>
      <sz val="12"/>
      <name val="Arial"/>
      <family val="2"/>
    </font>
    <font>
      <b/>
      <sz val="8"/>
      <name val="Arial"/>
      <family val="2"/>
    </font>
    <font>
      <b/>
      <sz val="9"/>
      <name val="Arial"/>
      <family val="2"/>
    </font>
    <font>
      <sz val="9"/>
      <name val="Arial"/>
      <family val="2"/>
    </font>
    <font>
      <b/>
      <sz val="6"/>
      <name val="Arial"/>
      <family val="2"/>
    </font>
    <font>
      <sz val="6"/>
      <name val="Arial"/>
      <family val="2"/>
    </font>
    <font>
      <b/>
      <sz val="7"/>
      <name val="Arial"/>
      <family val="2"/>
    </font>
    <font>
      <b/>
      <sz val="14"/>
      <name val="Arial"/>
      <family val="2"/>
    </font>
    <font>
      <sz val="11"/>
      <name val="Arial"/>
      <family val="2"/>
    </font>
    <font>
      <sz val="8"/>
      <name val="Arial"/>
      <family val="2"/>
    </font>
    <font>
      <sz val="12"/>
      <name val="Arial"/>
      <family val="2"/>
    </font>
    <font>
      <i/>
      <sz val="10"/>
      <name val="Arial"/>
      <family val="2"/>
    </font>
    <font>
      <b/>
      <i/>
      <sz val="12"/>
      <color indexed="8"/>
      <name val="Calibri"/>
      <family val="2"/>
    </font>
    <font>
      <sz val="10"/>
      <color indexed="10"/>
      <name val="Arial"/>
      <family val="2"/>
    </font>
    <font>
      <sz val="11"/>
      <color theme="1"/>
      <name val="Calibri"/>
      <family val="2"/>
      <scheme val="minor"/>
    </font>
    <font>
      <sz val="11"/>
      <color theme="1"/>
      <name val="Optima LT Std"/>
      <family val="2"/>
    </font>
    <font>
      <sz val="10"/>
      <color theme="1"/>
      <name val="Optima LT Std"/>
      <family val="2"/>
    </font>
    <font>
      <b/>
      <sz val="11"/>
      <color theme="1"/>
      <name val="Optima LT Std"/>
      <family val="2"/>
    </font>
    <font>
      <b/>
      <sz val="10"/>
      <color theme="0"/>
      <name val="Arial"/>
      <family val="2"/>
    </font>
    <font>
      <sz val="8"/>
      <color theme="1"/>
      <name val="Calibri"/>
      <family val="2"/>
      <scheme val="minor"/>
    </font>
    <font>
      <b/>
      <sz val="9"/>
      <color theme="0"/>
      <name val="Arial"/>
      <family val="2"/>
    </font>
    <font>
      <sz val="11"/>
      <color rgb="FF000000"/>
      <name val="Calibri"/>
      <family val="2"/>
      <scheme val="minor"/>
    </font>
    <font>
      <sz val="8"/>
      <color theme="1"/>
      <name val="Arial"/>
      <family val="2"/>
    </font>
    <font>
      <sz val="12"/>
      <color theme="1"/>
      <name val="Calibri"/>
      <family val="2"/>
      <scheme val="minor"/>
    </font>
    <font>
      <b/>
      <sz val="16"/>
      <color theme="0"/>
      <name val="Arial"/>
      <family val="2"/>
    </font>
    <font>
      <b/>
      <sz val="12"/>
      <color theme="0"/>
      <name val="Arial"/>
      <family val="2"/>
    </font>
    <font>
      <b/>
      <i/>
      <sz val="14"/>
      <color theme="0"/>
      <name val="Arial"/>
      <family val="2"/>
    </font>
    <font>
      <b/>
      <sz val="8"/>
      <color theme="1"/>
      <name val="Arial"/>
      <family val="2"/>
    </font>
    <font>
      <b/>
      <sz val="12"/>
      <color theme="0"/>
      <name val="Calibri"/>
      <family val="2"/>
      <scheme val="minor"/>
    </font>
    <font>
      <b/>
      <sz val="11"/>
      <name val="Arial"/>
      <family val="2"/>
    </font>
    <font>
      <sz val="10"/>
      <color theme="1"/>
      <name val="Arial"/>
      <family val="2"/>
    </font>
    <font>
      <sz val="10"/>
      <color theme="0"/>
      <name val="Arial"/>
      <family val="2"/>
    </font>
    <font>
      <b/>
      <sz val="9"/>
      <color rgb="FF000000"/>
      <name val="Optima LT Std"/>
      <family val="2"/>
    </font>
    <font>
      <sz val="9"/>
      <color theme="1"/>
      <name val="Calibri"/>
      <family val="2"/>
      <scheme val="minor"/>
    </font>
    <font>
      <sz val="9"/>
      <color theme="1"/>
      <name val="Optima LT Std"/>
      <family val="2"/>
    </font>
    <font>
      <sz val="9"/>
      <name val="Optima LT Std"/>
      <family val="2"/>
    </font>
    <font>
      <sz val="9"/>
      <color theme="1"/>
      <name val="Arial"/>
      <family val="2"/>
    </font>
    <font>
      <sz val="10"/>
      <color rgb="FFFF0000"/>
      <name val="Arial"/>
      <family val="2"/>
    </font>
    <font>
      <b/>
      <sz val="10"/>
      <color rgb="FFFF0000"/>
      <name val="Arial"/>
      <family val="2"/>
    </font>
    <font>
      <b/>
      <u/>
      <sz val="10"/>
      <name val="Arial"/>
      <family val="2"/>
    </font>
    <font>
      <b/>
      <sz val="12"/>
      <color rgb="FFFF0000"/>
      <name val="Arial"/>
      <family val="2"/>
    </font>
    <font>
      <b/>
      <sz val="14"/>
      <color rgb="FFFF0000"/>
      <name val="Arial"/>
      <family val="2"/>
    </font>
    <font>
      <sz val="14"/>
      <color theme="1"/>
      <name val="Calibri"/>
      <family val="2"/>
      <scheme val="minor"/>
    </font>
    <font>
      <b/>
      <u/>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DEDAC4"/>
        <bgColor indexed="64"/>
      </patternFill>
    </fill>
    <fill>
      <patternFill patternType="solid">
        <fgColor theme="2" tint="-9.9948118533890809E-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63300"/>
        <bgColor indexed="64"/>
      </patternFill>
    </fill>
    <fill>
      <patternFill patternType="solid">
        <fgColor theme="2" tint="-9.9978637043366805E-2"/>
        <bgColor indexed="64"/>
      </patternFill>
    </fill>
    <fill>
      <patternFill patternType="solid">
        <fgColor rgb="FFFFA7A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xf numFmtId="164" fontId="18" fillId="0" borderId="0" applyFont="0" applyFill="0" applyBorder="0" applyAlignment="0" applyProtection="0"/>
    <xf numFmtId="0" fontId="1" fillId="0" borderId="0"/>
    <xf numFmtId="9" fontId="18" fillId="0" borderId="0" applyFont="0" applyFill="0" applyBorder="0" applyAlignment="0" applyProtection="0"/>
  </cellStyleXfs>
  <cellXfs count="418">
    <xf numFmtId="0" fontId="0" fillId="0" borderId="0" xfId="0"/>
    <xf numFmtId="0" fontId="1" fillId="0" borderId="0" xfId="2" applyProtection="1">
      <protection hidden="1"/>
    </xf>
    <xf numFmtId="0" fontId="2" fillId="0" borderId="0" xfId="2" applyFont="1" applyProtection="1">
      <protection hidden="1"/>
    </xf>
    <xf numFmtId="0" fontId="1" fillId="0" borderId="0" xfId="2" applyAlignment="1" applyProtection="1">
      <alignment horizontal="center"/>
      <protection hidden="1"/>
    </xf>
    <xf numFmtId="0" fontId="3" fillId="0" borderId="0" xfId="2" applyFont="1" applyAlignment="1" applyProtection="1">
      <alignment vertical="center" wrapText="1"/>
      <protection hidden="1"/>
    </xf>
    <xf numFmtId="0" fontId="3" fillId="0" borderId="0" xfId="2" applyFont="1" applyAlignment="1" applyProtection="1">
      <alignment horizontal="center" vertical="center" wrapText="1"/>
      <protection hidden="1"/>
    </xf>
    <xf numFmtId="0" fontId="2" fillId="0" borderId="0" xfId="2" applyFont="1" applyAlignment="1" applyProtection="1">
      <alignment vertical="center" wrapText="1"/>
      <protection hidden="1"/>
    </xf>
    <xf numFmtId="0" fontId="4" fillId="0" borderId="0" xfId="2" applyFont="1" applyAlignment="1" applyProtection="1">
      <alignment vertical="center" wrapText="1"/>
      <protection hidden="1"/>
    </xf>
    <xf numFmtId="0" fontId="2" fillId="0" borderId="0" xfId="2" applyFont="1" applyBorder="1" applyAlignment="1" applyProtection="1">
      <alignment vertical="center" wrapText="1"/>
      <protection hidden="1"/>
    </xf>
    <xf numFmtId="0" fontId="1" fillId="0" borderId="0" xfId="2" applyBorder="1" applyAlignment="1" applyProtection="1">
      <alignment horizontal="center"/>
      <protection hidden="1"/>
    </xf>
    <xf numFmtId="0" fontId="1" fillId="0" borderId="0" xfId="2" applyFont="1" applyProtection="1">
      <protection hidden="1"/>
    </xf>
    <xf numFmtId="0" fontId="6" fillId="2" borderId="0" xfId="2"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protection hidden="1"/>
    </xf>
    <xf numFmtId="0" fontId="8" fillId="2" borderId="2" xfId="2" applyFont="1" applyFill="1" applyBorder="1" applyAlignment="1" applyProtection="1">
      <alignment horizontal="center" vertical="center"/>
      <protection hidden="1"/>
    </xf>
    <xf numFmtId="9" fontId="1" fillId="0" borderId="0" xfId="3" applyFont="1" applyProtection="1">
      <protection hidden="1"/>
    </xf>
    <xf numFmtId="0" fontId="13" fillId="3" borderId="1" xfId="2" applyFont="1" applyFill="1" applyBorder="1" applyAlignment="1" applyProtection="1">
      <alignment horizontal="center" vertical="center"/>
      <protection locked="0" hidden="1"/>
    </xf>
    <xf numFmtId="0" fontId="1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hidden="1"/>
    </xf>
    <xf numFmtId="0" fontId="13" fillId="0" borderId="1" xfId="2" applyFont="1" applyBorder="1" applyAlignment="1" applyProtection="1">
      <alignment horizontal="center" vertical="center"/>
      <protection locked="0" hidden="1"/>
    </xf>
    <xf numFmtId="0" fontId="13" fillId="0" borderId="1" xfId="2" applyFont="1" applyBorder="1" applyAlignment="1" applyProtection="1">
      <alignment horizontal="center" vertical="center"/>
      <protection hidden="1"/>
    </xf>
    <xf numFmtId="0" fontId="8" fillId="2" borderId="3" xfId="2" applyFont="1" applyFill="1" applyBorder="1" applyAlignment="1" applyProtection="1">
      <alignment vertical="center"/>
      <protection hidden="1"/>
    </xf>
    <xf numFmtId="0" fontId="9" fillId="2" borderId="3" xfId="2" applyFont="1" applyFill="1" applyBorder="1" applyAlignment="1" applyProtection="1">
      <alignment vertical="center" wrapText="1"/>
      <protection hidden="1"/>
    </xf>
    <xf numFmtId="0" fontId="9" fillId="2" borderId="3" xfId="2" applyFont="1" applyFill="1" applyBorder="1" applyAlignment="1" applyProtection="1">
      <alignment horizontal="center" vertical="center" wrapText="1"/>
      <protection hidden="1"/>
    </xf>
    <xf numFmtId="0" fontId="9" fillId="2" borderId="3" xfId="2" applyFont="1" applyFill="1" applyBorder="1" applyAlignment="1" applyProtection="1">
      <alignment horizontal="center" vertical="center"/>
      <protection hidden="1"/>
    </xf>
    <xf numFmtId="2" fontId="8" fillId="2" borderId="3" xfId="2" applyNumberFormat="1"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locked="0" hidden="1"/>
    </xf>
    <xf numFmtId="0" fontId="1" fillId="0" borderId="1" xfId="2" applyFont="1" applyBorder="1" applyAlignment="1" applyProtection="1">
      <alignment horizontal="center" vertical="center"/>
      <protection locked="0" hidden="1"/>
    </xf>
    <xf numFmtId="0" fontId="1" fillId="0" borderId="1" xfId="2" applyFont="1" applyBorder="1" applyAlignment="1" applyProtection="1">
      <alignment horizontal="center" vertical="center"/>
      <protection hidden="1"/>
    </xf>
    <xf numFmtId="0" fontId="11" fillId="3" borderId="0" xfId="2" applyFont="1" applyFill="1" applyBorder="1" applyAlignment="1" applyProtection="1">
      <alignment horizontal="center"/>
      <protection hidden="1"/>
    </xf>
    <xf numFmtId="0" fontId="1" fillId="3" borderId="1" xfId="2" applyFill="1" applyBorder="1" applyAlignment="1" applyProtection="1">
      <alignment vertical="center"/>
      <protection hidden="1"/>
    </xf>
    <xf numFmtId="0" fontId="1" fillId="3" borderId="9" xfId="2" applyFill="1" applyBorder="1" applyAlignment="1" applyProtection="1">
      <alignment horizontal="center" vertical="center" wrapText="1"/>
      <protection hidden="1"/>
    </xf>
    <xf numFmtId="0" fontId="1" fillId="3" borderId="0" xfId="2" applyFill="1" applyBorder="1" applyAlignment="1" applyProtection="1">
      <alignment horizontal="center" vertical="center" wrapText="1"/>
      <protection hidden="1"/>
    </xf>
    <xf numFmtId="0" fontId="1" fillId="0" borderId="1" xfId="2" applyBorder="1" applyAlignment="1" applyProtection="1">
      <alignment horizontal="center" vertical="center"/>
      <protection hidden="1"/>
    </xf>
    <xf numFmtId="9" fontId="1" fillId="0" borderId="0" xfId="3" applyFont="1" applyBorder="1" applyAlignment="1" applyProtection="1">
      <alignment horizontal="center" vertical="center"/>
      <protection hidden="1"/>
    </xf>
    <xf numFmtId="0" fontId="2" fillId="0" borderId="0" xfId="2" applyFont="1" applyAlignment="1" applyProtection="1">
      <alignment horizontal="left" vertical="center" wrapText="1"/>
      <protection hidden="1"/>
    </xf>
    <xf numFmtId="0" fontId="1" fillId="0" borderId="0" xfId="2" applyFont="1" applyBorder="1" applyAlignment="1" applyProtection="1">
      <alignment horizontal="left" vertical="center" wrapText="1"/>
      <protection locked="0" hidden="1"/>
    </xf>
    <xf numFmtId="0" fontId="7" fillId="0" borderId="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 xfId="2" applyFont="1" applyFill="1" applyBorder="1" applyAlignment="1" applyProtection="1">
      <alignment horizontal="left" vertical="center" wrapText="1"/>
      <protection locked="0" hidden="1"/>
    </xf>
    <xf numFmtId="0" fontId="7" fillId="0" borderId="2" xfId="2" applyFont="1" applyFill="1" applyBorder="1" applyAlignment="1" applyProtection="1">
      <alignment vertical="center" wrapText="1"/>
      <protection locked="0" hidden="1"/>
    </xf>
    <xf numFmtId="0" fontId="7" fillId="0" borderId="1" xfId="2" applyFont="1" applyFill="1" applyBorder="1" applyAlignment="1" applyProtection="1">
      <alignment horizontal="left" vertical="center" wrapText="1"/>
      <protection locked="0" hidden="1"/>
    </xf>
    <xf numFmtId="0" fontId="7" fillId="0" borderId="1" xfId="2" applyFont="1" applyFill="1" applyBorder="1" applyAlignment="1" applyProtection="1">
      <alignment vertical="center" wrapText="1"/>
      <protection locked="0" hidden="1"/>
    </xf>
    <xf numFmtId="0" fontId="1" fillId="0" borderId="0" xfId="2" applyProtection="1">
      <protection locked="0"/>
    </xf>
    <xf numFmtId="1" fontId="5" fillId="3" borderId="1" xfId="2" applyNumberFormat="1" applyFont="1" applyFill="1" applyBorder="1" applyAlignment="1" applyProtection="1">
      <alignment horizontal="center" vertical="center" wrapText="1"/>
      <protection hidden="1"/>
    </xf>
    <xf numFmtId="1" fontId="5" fillId="3" borderId="1" xfId="2" applyNumberFormat="1" applyFont="1" applyFill="1" applyBorder="1" applyAlignment="1" applyProtection="1">
      <alignment horizontal="center" vertical="center" wrapText="1"/>
      <protection locked="0" hidden="1"/>
    </xf>
    <xf numFmtId="1" fontId="5" fillId="0" borderId="1" xfId="2" applyNumberFormat="1" applyFont="1" applyFill="1" applyBorder="1" applyAlignment="1" applyProtection="1">
      <alignment horizontal="center" vertical="center" wrapText="1"/>
      <protection hidden="1"/>
    </xf>
    <xf numFmtId="1" fontId="5" fillId="0" borderId="1" xfId="2" applyNumberFormat="1" applyFont="1" applyFill="1" applyBorder="1" applyAlignment="1" applyProtection="1">
      <alignment horizontal="center" vertical="center" wrapText="1"/>
      <protection locked="0" hidden="1"/>
    </xf>
    <xf numFmtId="3" fontId="2" fillId="3" borderId="1" xfId="2" applyNumberFormat="1" applyFont="1" applyFill="1" applyBorder="1" applyAlignment="1" applyProtection="1">
      <alignment horizontal="center" vertical="center" wrapText="1"/>
      <protection hidden="1"/>
    </xf>
    <xf numFmtId="3" fontId="2" fillId="0" borderId="1" xfId="2" applyNumberFormat="1" applyFont="1" applyFill="1" applyBorder="1" applyAlignment="1" applyProtection="1">
      <alignment horizontal="center" vertical="center" wrapText="1"/>
      <protection hidden="1"/>
    </xf>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left"/>
    </xf>
    <xf numFmtId="0" fontId="1" fillId="0" borderId="1" xfId="0" applyFont="1" applyBorder="1" applyAlignment="1">
      <alignment horizontal="center" vertical="center" wrapText="1"/>
    </xf>
    <xf numFmtId="0" fontId="0" fillId="0" borderId="0" xfId="0" applyFill="1"/>
    <xf numFmtId="0" fontId="8" fillId="3" borderId="4"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hidden="1"/>
    </xf>
    <xf numFmtId="0" fontId="1" fillId="0" borderId="0" xfId="2" applyFont="1" applyBorder="1" applyAlignment="1" applyProtection="1">
      <alignment horizontal="center" vertical="center" wrapText="1"/>
      <protection locked="0" hidden="1"/>
    </xf>
    <xf numFmtId="49" fontId="19" fillId="0" borderId="1" xfId="0" applyNumberFormat="1" applyFont="1" applyBorder="1" applyAlignment="1">
      <alignment horizontal="center" vertical="center"/>
    </xf>
    <xf numFmtId="0" fontId="20" fillId="0" borderId="1" xfId="0" applyFont="1" applyBorder="1" applyAlignment="1">
      <alignment horizontal="justify" vertical="center"/>
    </xf>
    <xf numFmtId="49" fontId="19" fillId="5" borderId="1" xfId="0" applyNumberFormat="1" applyFont="1" applyFill="1" applyBorder="1" applyAlignment="1">
      <alignment horizontal="center" vertical="center"/>
    </xf>
    <xf numFmtId="0" fontId="20" fillId="5" borderId="1" xfId="0" applyFont="1" applyFill="1" applyBorder="1" applyAlignment="1">
      <alignment horizontal="justify" vertical="center"/>
    </xf>
    <xf numFmtId="49" fontId="19" fillId="0" borderId="1" xfId="0" applyNumberFormat="1" applyFont="1" applyFill="1" applyBorder="1" applyAlignment="1">
      <alignment horizontal="center" vertical="center"/>
    </xf>
    <xf numFmtId="0" fontId="20" fillId="0" borderId="1" xfId="0" applyFont="1" applyFill="1" applyBorder="1" applyAlignment="1">
      <alignment horizontal="justify" vertical="center"/>
    </xf>
    <xf numFmtId="0" fontId="21" fillId="6" borderId="1" xfId="0" applyFont="1" applyFill="1" applyBorder="1" applyAlignment="1">
      <alignment horizontal="center" vertical="center"/>
    </xf>
    <xf numFmtId="0" fontId="21" fillId="6" borderId="0" xfId="0" applyFont="1" applyFill="1" applyBorder="1" applyAlignment="1">
      <alignment horizontal="center" vertical="center"/>
    </xf>
    <xf numFmtId="0" fontId="0" fillId="7" borderId="0" xfId="0" applyFill="1"/>
    <xf numFmtId="49" fontId="19" fillId="7" borderId="1"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49" fontId="19" fillId="5"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7" borderId="0" xfId="0" applyNumberFormat="1" applyFont="1" applyFill="1" applyBorder="1" applyAlignment="1">
      <alignment horizontal="center" vertical="center"/>
    </xf>
    <xf numFmtId="0" fontId="1" fillId="0" borderId="5" xfId="2" applyFont="1" applyBorder="1" applyAlignment="1" applyProtection="1">
      <alignment horizontal="center" vertical="center" wrapText="1"/>
      <protection locked="0" hidden="1"/>
    </xf>
    <xf numFmtId="0" fontId="1" fillId="2" borderId="0" xfId="2" applyFill="1" applyBorder="1" applyProtection="1">
      <protection hidden="1"/>
    </xf>
    <xf numFmtId="0" fontId="1" fillId="2" borderId="0" xfId="2" applyFill="1" applyBorder="1" applyAlignment="1" applyProtection="1">
      <alignment horizontal="center"/>
      <protection hidden="1"/>
    </xf>
    <xf numFmtId="0" fontId="1" fillId="0" borderId="0" xfId="2" applyBorder="1" applyProtection="1">
      <protection hidden="1"/>
    </xf>
    <xf numFmtId="0" fontId="22" fillId="0" borderId="0" xfId="0" applyFont="1" applyFill="1" applyBorder="1" applyAlignment="1">
      <alignment horizontal="center" vertical="center" wrapText="1"/>
    </xf>
    <xf numFmtId="0" fontId="1" fillId="0" borderId="0" xfId="2" applyFill="1" applyBorder="1" applyProtection="1">
      <protection hidden="1"/>
    </xf>
    <xf numFmtId="0" fontId="1" fillId="0" borderId="0" xfId="2" applyFill="1" applyBorder="1" applyAlignment="1" applyProtection="1">
      <alignment horizontal="center"/>
      <protection hidden="1"/>
    </xf>
    <xf numFmtId="0" fontId="8" fillId="9" borderId="2"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hidden="1"/>
    </xf>
    <xf numFmtId="0" fontId="13" fillId="2" borderId="1" xfId="2" applyFont="1" applyFill="1" applyBorder="1" applyAlignment="1" applyProtection="1">
      <alignment horizontal="center" vertical="center"/>
      <protection hidden="1"/>
    </xf>
    <xf numFmtId="0" fontId="13" fillId="0" borderId="0" xfId="2" applyFont="1" applyFill="1" applyBorder="1" applyAlignment="1" applyProtection="1">
      <alignment horizontal="left" vertical="center" wrapText="1"/>
      <protection locked="0" hidden="1"/>
    </xf>
    <xf numFmtId="0" fontId="13" fillId="0" borderId="0" xfId="2" applyFont="1" applyFill="1" applyBorder="1" applyAlignment="1" applyProtection="1">
      <alignment horizontal="center" vertical="center" wrapText="1"/>
      <protection locked="0" hidden="1"/>
    </xf>
    <xf numFmtId="0" fontId="8" fillId="0" borderId="0" xfId="2" applyFont="1" applyFill="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locked="0" hidden="1"/>
    </xf>
    <xf numFmtId="0" fontId="13" fillId="0" borderId="0" xfId="2" applyFont="1" applyBorder="1" applyAlignment="1" applyProtection="1">
      <alignment horizontal="center" vertical="center"/>
      <protection locked="0" hidden="1"/>
    </xf>
    <xf numFmtId="0" fontId="13" fillId="3" borderId="0" xfId="2" applyFont="1" applyFill="1" applyBorder="1" applyAlignment="1" applyProtection="1">
      <alignment horizontal="center" vertical="center"/>
      <protection locked="0" hidden="1"/>
    </xf>
    <xf numFmtId="1" fontId="5" fillId="0" borderId="0" xfId="2" applyNumberFormat="1" applyFont="1" applyFill="1" applyBorder="1" applyAlignment="1" applyProtection="1">
      <alignment horizontal="center" vertical="center" wrapText="1"/>
      <protection locked="0" hidden="1"/>
    </xf>
    <xf numFmtId="165" fontId="5" fillId="0" borderId="0" xfId="1" applyNumberFormat="1" applyFont="1" applyFill="1" applyBorder="1" applyAlignment="1" applyProtection="1">
      <alignment horizontal="center" vertical="center" wrapText="1"/>
      <protection hidden="1"/>
    </xf>
    <xf numFmtId="10" fontId="5" fillId="0" borderId="0" xfId="3" applyNumberFormat="1" applyFont="1" applyFill="1" applyBorder="1" applyAlignment="1" applyProtection="1">
      <alignment horizontal="center" vertical="center" wrapText="1"/>
      <protection hidden="1"/>
    </xf>
    <xf numFmtId="0" fontId="1" fillId="0" borderId="0" xfId="2" applyFont="1" applyBorder="1" applyProtection="1">
      <protection hidden="1"/>
    </xf>
    <xf numFmtId="0" fontId="5" fillId="2" borderId="0" xfId="2" applyFont="1" applyFill="1" applyBorder="1" applyAlignment="1" applyProtection="1">
      <alignment horizontal="justify" vertical="center" wrapText="1"/>
      <protection hidden="1"/>
    </xf>
    <xf numFmtId="0" fontId="23" fillId="0" borderId="10" xfId="0" applyFont="1" applyBorder="1" applyAlignment="1">
      <alignment horizontal="justify" vertical="center" wrapText="1"/>
    </xf>
    <xf numFmtId="0" fontId="24" fillId="2" borderId="5" xfId="2" applyFont="1" applyFill="1" applyBorder="1" applyAlignment="1" applyProtection="1">
      <alignment vertical="center"/>
      <protection hidden="1"/>
    </xf>
    <xf numFmtId="0" fontId="24" fillId="2" borderId="12" xfId="2" applyFont="1" applyFill="1" applyBorder="1" applyAlignment="1" applyProtection="1">
      <alignment vertical="center"/>
      <protection hidden="1"/>
    </xf>
    <xf numFmtId="0" fontId="24" fillId="2" borderId="0" xfId="2" applyFont="1" applyFill="1" applyBorder="1" applyAlignment="1" applyProtection="1">
      <alignment vertical="center"/>
      <protection hidden="1"/>
    </xf>
    <xf numFmtId="0" fontId="25" fillId="0" borderId="0" xfId="0" applyFont="1" applyAlignment="1">
      <alignment vertical="center"/>
    </xf>
    <xf numFmtId="0" fontId="26" fillId="2" borderId="0" xfId="2" applyFont="1" applyFill="1" applyBorder="1" applyAlignment="1" applyProtection="1">
      <alignment vertical="center" wrapText="1"/>
      <protection hidden="1"/>
    </xf>
    <xf numFmtId="0" fontId="0" fillId="0" borderId="0" xfId="0" applyBorder="1"/>
    <xf numFmtId="0" fontId="24" fillId="2" borderId="0" xfId="2" applyFont="1" applyFill="1" applyBorder="1" applyAlignment="1" applyProtection="1">
      <alignment horizontal="center" vertical="center"/>
      <protection hidden="1"/>
    </xf>
    <xf numFmtId="0" fontId="24" fillId="2" borderId="13"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13" fillId="8" borderId="1" xfId="2" applyFont="1" applyFill="1" applyBorder="1" applyAlignment="1" applyProtection="1">
      <alignment horizontal="center" vertical="center"/>
      <protection locked="0" hidden="1"/>
    </xf>
    <xf numFmtId="0" fontId="13" fillId="8" borderId="1" xfId="2" applyFont="1" applyFill="1" applyBorder="1" applyAlignment="1" applyProtection="1">
      <alignment horizontal="center" vertical="center"/>
      <protection hidden="1"/>
    </xf>
    <xf numFmtId="0" fontId="1" fillId="0" borderId="0" xfId="2" applyAlignment="1" applyProtection="1">
      <alignment horizontal="left"/>
      <protection hidden="1"/>
    </xf>
    <xf numFmtId="0" fontId="1" fillId="0" borderId="0" xfId="2" applyFont="1" applyFill="1" applyBorder="1" applyAlignment="1" applyProtection="1">
      <alignment horizontal="center" vertical="center" wrapText="1"/>
      <protection locked="0" hidden="1"/>
    </xf>
    <xf numFmtId="0" fontId="26" fillId="0" borderId="0" xfId="2" applyFont="1" applyFill="1" applyBorder="1" applyAlignment="1" applyProtection="1">
      <alignment vertical="center" wrapText="1"/>
      <protection hidden="1"/>
    </xf>
    <xf numFmtId="0" fontId="5" fillId="0" borderId="0" xfId="2" applyFont="1" applyBorder="1" applyAlignment="1" applyProtection="1">
      <alignment horizontal="center"/>
      <protection hidden="1"/>
    </xf>
    <xf numFmtId="0" fontId="5" fillId="0" borderId="0" xfId="2" applyFont="1" applyBorder="1" applyAlignment="1" applyProtection="1">
      <alignment horizontal="center" vertical="center" wrapText="1"/>
      <protection locked="0" hidden="1"/>
    </xf>
    <xf numFmtId="0" fontId="31" fillId="2" borderId="0" xfId="2" applyFont="1" applyFill="1" applyBorder="1" applyAlignment="1" applyProtection="1">
      <alignment vertical="center" wrapText="1"/>
      <protection hidden="1"/>
    </xf>
    <xf numFmtId="0" fontId="5" fillId="0" borderId="0" xfId="2" applyFont="1" applyBorder="1" applyProtection="1">
      <protection hidden="1"/>
    </xf>
    <xf numFmtId="0" fontId="34" fillId="2" borderId="1" xfId="2"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5" fillId="0" borderId="3" xfId="2" applyFont="1" applyBorder="1" applyAlignment="1" applyProtection="1">
      <alignment horizontal="justify" vertical="center" wrapText="1"/>
      <protection locked="0" hidden="1"/>
    </xf>
    <xf numFmtId="0" fontId="5" fillId="0" borderId="4" xfId="2" applyFont="1" applyBorder="1" applyAlignment="1" applyProtection="1">
      <alignment horizontal="justify" vertical="center" wrapText="1"/>
      <protection locked="0" hidden="1"/>
    </xf>
    <xf numFmtId="0" fontId="2" fillId="0" borderId="0" xfId="2" applyFont="1" applyBorder="1" applyAlignment="1" applyProtection="1">
      <alignment horizontal="right" vertical="center" wrapText="1"/>
      <protection locked="0" hidden="1"/>
    </xf>
    <xf numFmtId="0" fontId="1" fillId="0" borderId="1" xfId="2" applyFont="1" applyBorder="1" applyAlignment="1" applyProtection="1">
      <alignment horizontal="center" vertical="center" wrapText="1"/>
      <protection locked="0" hidden="1"/>
    </xf>
    <xf numFmtId="0" fontId="1" fillId="0" borderId="0" xfId="2" applyBorder="1" applyAlignment="1" applyProtection="1">
      <alignment horizontal="center" vertical="center" wrapText="1"/>
      <protection hidden="1"/>
    </xf>
    <xf numFmtId="0" fontId="5" fillId="0" borderId="12" xfId="2" applyFont="1" applyBorder="1" applyAlignment="1" applyProtection="1">
      <alignment horizontal="center" vertical="center" wrapText="1"/>
      <protection locked="0" hidden="1"/>
    </xf>
    <xf numFmtId="0" fontId="22" fillId="10" borderId="1" xfId="0" applyFont="1" applyFill="1" applyBorder="1" applyAlignment="1">
      <alignment horizontal="center" vertical="center" wrapText="1"/>
    </xf>
    <xf numFmtId="0" fontId="35" fillId="0" borderId="0" xfId="2" applyFont="1" applyProtection="1">
      <protection hidden="1"/>
    </xf>
    <xf numFmtId="0" fontId="13" fillId="0" borderId="4" xfId="2" applyFont="1" applyFill="1" applyBorder="1" applyAlignment="1" applyProtection="1">
      <alignment horizontal="center" vertical="center" wrapText="1"/>
      <protection hidden="1"/>
    </xf>
    <xf numFmtId="1" fontId="1" fillId="0" borderId="0" xfId="2" applyNumberFormat="1" applyFont="1" applyBorder="1" applyAlignment="1" applyProtection="1">
      <alignment horizontal="center" vertical="center" wrapText="1"/>
      <protection locked="0" hidden="1"/>
    </xf>
    <xf numFmtId="0" fontId="13" fillId="0" borderId="4" xfId="2" applyFont="1" applyFill="1" applyBorder="1" applyAlignment="1" applyProtection="1">
      <alignment horizontal="center" vertical="center" wrapText="1"/>
      <protection hidden="1"/>
    </xf>
    <xf numFmtId="1" fontId="5" fillId="11" borderId="1" xfId="2" applyNumberFormat="1" applyFont="1" applyFill="1" applyBorder="1" applyAlignment="1" applyProtection="1">
      <alignment horizontal="center" vertical="center" wrapText="1"/>
      <protection hidden="1"/>
    </xf>
    <xf numFmtId="10" fontId="5" fillId="11" borderId="1" xfId="3" applyNumberFormat="1" applyFont="1" applyFill="1" applyBorder="1" applyAlignment="1" applyProtection="1">
      <alignment horizontal="center" vertical="center" wrapText="1"/>
      <protection hidden="1"/>
    </xf>
    <xf numFmtId="3" fontId="5" fillId="11" borderId="1" xfId="2" applyNumberFormat="1" applyFont="1" applyFill="1" applyBorder="1" applyAlignment="1" applyProtection="1">
      <alignment horizontal="center" vertical="center" wrapText="1"/>
      <protection hidden="1"/>
    </xf>
    <xf numFmtId="0" fontId="36" fillId="9" borderId="1" xfId="0" applyFont="1" applyFill="1" applyBorder="1" applyAlignment="1">
      <alignment horizontal="center" vertical="center" wrapText="1"/>
    </xf>
    <xf numFmtId="0" fontId="37" fillId="0" borderId="0" xfId="0" applyFont="1" applyFill="1"/>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7" fillId="0" borderId="1" xfId="0" applyFont="1" applyFill="1" applyBorder="1" applyAlignment="1">
      <alignment horizontal="center" vertical="center"/>
    </xf>
    <xf numFmtId="0" fontId="37" fillId="0" borderId="1" xfId="0" applyFont="1" applyFill="1" applyBorder="1"/>
    <xf numFmtId="0" fontId="40" fillId="0" borderId="1" xfId="0" applyFont="1" applyFill="1" applyBorder="1" applyAlignment="1">
      <alignment horizontal="justify" vertical="center"/>
    </xf>
    <xf numFmtId="0" fontId="40" fillId="0" borderId="1" xfId="0" applyFont="1" applyFill="1" applyBorder="1" applyAlignment="1">
      <alignment horizontal="center"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xf numFmtId="0" fontId="38" fillId="0" borderId="0" xfId="0" applyFont="1" applyFill="1" applyAlignment="1">
      <alignment horizontal="center" vertical="center" wrapText="1"/>
    </xf>
    <xf numFmtId="0" fontId="38" fillId="0" borderId="0" xfId="0" applyFont="1" applyFill="1" applyAlignment="1">
      <alignment vertical="center" wrapText="1"/>
    </xf>
    <xf numFmtId="0" fontId="1" fillId="0" borderId="0" xfId="2" applyBorder="1" applyAlignment="1" applyProtection="1">
      <alignment horizontal="justify" vertical="center"/>
      <protection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0" borderId="4" xfId="2" applyFont="1" applyFill="1" applyBorder="1" applyAlignment="1" applyProtection="1">
      <alignment horizontal="center" vertical="center" wrapText="1"/>
      <protection hidden="1"/>
    </xf>
    <xf numFmtId="0" fontId="1" fillId="0" borderId="0" xfId="2"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0" fontId="44" fillId="0" borderId="13" xfId="2" applyFont="1" applyBorder="1" applyAlignment="1" applyProtection="1">
      <alignment vertical="center" wrapText="1"/>
      <protection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0" borderId="4" xfId="2" applyFont="1" applyFill="1" applyBorder="1" applyAlignment="1" applyProtection="1">
      <alignment horizontal="center" vertical="center" wrapText="1"/>
      <protection hidden="1"/>
    </xf>
    <xf numFmtId="0" fontId="1" fillId="0" borderId="0" xfId="2"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0" fontId="45" fillId="0" borderId="0" xfId="2" applyFont="1" applyAlignment="1" applyProtection="1">
      <alignment horizontal="center" vertical="center"/>
      <protection hidden="1"/>
    </xf>
    <xf numFmtId="0" fontId="0" fillId="0" borderId="0" xfId="0" applyAlignment="1">
      <alignment horizontal="justify" vertical="center"/>
    </xf>
    <xf numFmtId="0" fontId="46" fillId="0" borderId="0" xfId="0" applyFont="1" applyAlignment="1">
      <alignment horizontal="justify" vertical="center" wrapText="1"/>
    </xf>
    <xf numFmtId="9" fontId="1" fillId="0" borderId="0" xfId="3" applyFont="1" applyBorder="1" applyAlignment="1" applyProtection="1">
      <alignment horizontal="center" vertical="center" wrapText="1"/>
      <protection locked="0" hidden="1"/>
    </xf>
    <xf numFmtId="0" fontId="8" fillId="3" borderId="4" xfId="2" applyFont="1" applyFill="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11" borderId="4" xfId="2" applyFont="1" applyFill="1" applyBorder="1" applyAlignment="1" applyProtection="1">
      <alignment horizontal="center" vertical="center" wrapText="1"/>
      <protection hidden="1"/>
    </xf>
    <xf numFmtId="0" fontId="1" fillId="0" borderId="0" xfId="2" applyBorder="1" applyAlignment="1" applyProtection="1">
      <alignment horizontal="center"/>
      <protection hidden="1"/>
    </xf>
    <xf numFmtId="0" fontId="1" fillId="0" borderId="0" xfId="2" applyFont="1" applyAlignment="1" applyProtection="1">
      <alignment horizontal="center"/>
      <protection hidden="1"/>
    </xf>
    <xf numFmtId="0" fontId="13" fillId="0" borderId="4" xfId="2" applyFont="1" applyFill="1" applyBorder="1" applyAlignment="1" applyProtection="1">
      <alignment horizontal="center" vertical="center" wrapText="1"/>
      <protection hidden="1"/>
    </xf>
    <xf numFmtId="0" fontId="1" fillId="0" borderId="5" xfId="2" applyBorder="1" applyProtection="1">
      <protection hidden="1"/>
    </xf>
    <xf numFmtId="0" fontId="1" fillId="0" borderId="6" xfId="2" applyBorder="1" applyProtection="1">
      <protection hidden="1"/>
    </xf>
    <xf numFmtId="0" fontId="1" fillId="0" borderId="7" xfId="2" applyBorder="1" applyProtection="1">
      <protection hidden="1"/>
    </xf>
    <xf numFmtId="0" fontId="1" fillId="0" borderId="8" xfId="2" applyBorder="1" applyProtection="1">
      <protection hidden="1"/>
    </xf>
    <xf numFmtId="0" fontId="1" fillId="0" borderId="11" xfId="2" applyBorder="1" applyAlignment="1" applyProtection="1">
      <alignment horizontal="center" vertical="center"/>
      <protection hidden="1"/>
    </xf>
    <xf numFmtId="0" fontId="1" fillId="0" borderId="14" xfId="2" applyBorder="1" applyAlignment="1" applyProtection="1">
      <alignment horizontal="center" vertical="center"/>
      <protection hidden="1"/>
    </xf>
    <xf numFmtId="0" fontId="1" fillId="0" borderId="2" xfId="2" applyBorder="1" applyAlignment="1" applyProtection="1">
      <alignment horizontal="center" vertical="center"/>
      <protection hidden="1"/>
    </xf>
    <xf numFmtId="0" fontId="12" fillId="0" borderId="1" xfId="2" applyFont="1" applyBorder="1" applyAlignment="1" applyProtection="1">
      <alignment horizontal="center" vertical="center" wrapText="1"/>
      <protection hidden="1"/>
    </xf>
    <xf numFmtId="10" fontId="1" fillId="0" borderId="1" xfId="2" applyNumberFormat="1" applyBorder="1" applyAlignment="1" applyProtection="1">
      <alignment horizontal="center" vertical="center"/>
      <protection hidden="1"/>
    </xf>
    <xf numFmtId="0" fontId="1" fillId="0" borderId="1" xfId="2" applyBorder="1" applyAlignment="1" applyProtection="1">
      <alignment horizontal="center" vertical="center"/>
      <protection hidden="1"/>
    </xf>
    <xf numFmtId="9" fontId="1" fillId="0" borderId="9" xfId="3" applyFont="1" applyBorder="1" applyAlignment="1" applyProtection="1">
      <alignment horizontal="center" vertical="center"/>
      <protection hidden="1"/>
    </xf>
    <xf numFmtId="9" fontId="1" fillId="0" borderId="3" xfId="3" applyFont="1" applyBorder="1" applyAlignment="1" applyProtection="1">
      <alignment horizontal="center" vertical="center"/>
      <protection hidden="1"/>
    </xf>
    <xf numFmtId="9" fontId="1" fillId="0" borderId="4" xfId="3" applyFont="1" applyBorder="1" applyAlignment="1" applyProtection="1">
      <alignment horizontal="center" vertical="center"/>
      <protection hidden="1"/>
    </xf>
    <xf numFmtId="0" fontId="9" fillId="3" borderId="1" xfId="2" applyFont="1" applyFill="1" applyBorder="1" applyAlignment="1" applyProtection="1">
      <alignment horizontal="center" vertical="center" wrapText="1"/>
      <protection hidden="1"/>
    </xf>
    <xf numFmtId="0" fontId="0" fillId="0" borderId="5" xfId="0" applyBorder="1" applyAlignment="1" applyProtection="1">
      <alignment horizontal="left" vertical="center" wrapText="1"/>
      <protection locked="0" hidden="1"/>
    </xf>
    <xf numFmtId="0" fontId="0" fillId="0" borderId="6"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8" xfId="0" applyBorder="1" applyAlignment="1" applyProtection="1">
      <alignment horizontal="left" vertical="center" wrapText="1"/>
      <protection locked="0" hidden="1"/>
    </xf>
    <xf numFmtId="0" fontId="7" fillId="0" borderId="1" xfId="2" applyFont="1" applyBorder="1" applyAlignment="1" applyProtection="1">
      <alignment horizontal="center" vertical="center" wrapText="1"/>
      <protection locked="0" hidden="1"/>
    </xf>
    <xf numFmtId="0" fontId="8" fillId="3" borderId="1" xfId="2" applyFont="1" applyFill="1" applyBorder="1" applyAlignment="1" applyProtection="1">
      <alignment horizontal="center" vertical="center"/>
      <protection hidden="1"/>
    </xf>
    <xf numFmtId="9" fontId="2" fillId="0" borderId="1" xfId="3" applyFont="1" applyFill="1" applyBorder="1" applyAlignment="1" applyProtection="1">
      <alignment horizontal="center" vertical="center" wrapText="1"/>
      <protection hidden="1"/>
    </xf>
    <xf numFmtId="0" fontId="8" fillId="0" borderId="1" xfId="2" applyFont="1" applyBorder="1" applyAlignment="1" applyProtection="1">
      <alignment horizontal="center" vertical="center"/>
      <protection hidden="1"/>
    </xf>
    <xf numFmtId="0" fontId="1" fillId="0" borderId="10" xfId="2" applyBorder="1" applyAlignment="1" applyProtection="1">
      <alignment horizontal="center"/>
      <protection locked="0"/>
    </xf>
    <xf numFmtId="0" fontId="2" fillId="0" borderId="12" xfId="2" applyFont="1" applyBorder="1" applyAlignment="1" applyProtection="1">
      <alignment horizontal="center"/>
      <protection locked="0"/>
    </xf>
    <xf numFmtId="0" fontId="11" fillId="3" borderId="1" xfId="2" applyFont="1" applyFill="1" applyBorder="1" applyAlignment="1" applyProtection="1">
      <alignment horizontal="center"/>
      <protection hidden="1"/>
    </xf>
    <xf numFmtId="0" fontId="1" fillId="3" borderId="1" xfId="2" applyFill="1" applyBorder="1" applyAlignment="1" applyProtection="1">
      <alignment horizontal="center" vertical="center"/>
      <protection hidden="1"/>
    </xf>
    <xf numFmtId="0" fontId="1" fillId="3" borderId="1" xfId="2" applyFill="1" applyBorder="1" applyAlignment="1" applyProtection="1">
      <alignment horizontal="center" vertical="center" wrapText="1"/>
      <protection hidden="1"/>
    </xf>
    <xf numFmtId="0" fontId="1" fillId="3" borderId="3" xfId="2" applyFill="1" applyBorder="1" applyAlignment="1" applyProtection="1">
      <alignment horizontal="center" vertical="center" wrapText="1"/>
      <protection hidden="1"/>
    </xf>
    <xf numFmtId="0" fontId="1" fillId="3" borderId="4" xfId="2"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hidden="1"/>
    </xf>
    <xf numFmtId="49" fontId="10" fillId="3" borderId="1" xfId="2" applyNumberFormat="1"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8" fillId="3" borderId="9" xfId="2" applyFont="1" applyFill="1" applyBorder="1" applyAlignment="1" applyProtection="1">
      <alignment horizontal="center" vertical="center" wrapText="1"/>
      <protection hidden="1"/>
    </xf>
    <xf numFmtId="0" fontId="8" fillId="3" borderId="3" xfId="2" applyFont="1" applyFill="1" applyBorder="1" applyAlignment="1" applyProtection="1">
      <alignment horizontal="center" vertical="center" wrapText="1"/>
      <protection hidden="1"/>
    </xf>
    <xf numFmtId="0" fontId="8" fillId="3" borderId="4"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0" fontId="8" fillId="0" borderId="9" xfId="2" applyFont="1" applyFill="1" applyBorder="1" applyAlignment="1" applyProtection="1">
      <alignment horizontal="center" vertical="center" wrapText="1"/>
      <protection hidden="1"/>
    </xf>
    <xf numFmtId="0" fontId="8" fillId="0" borderId="4" xfId="2" applyFont="1" applyFill="1" applyBorder="1" applyAlignment="1" applyProtection="1">
      <alignment horizontal="center" vertical="center" wrapText="1"/>
      <protection hidden="1"/>
    </xf>
    <xf numFmtId="165" fontId="8" fillId="0" borderId="11" xfId="1" applyNumberFormat="1" applyFont="1" applyFill="1" applyBorder="1" applyAlignment="1" applyProtection="1">
      <alignment horizontal="center" vertical="center" wrapText="1"/>
      <protection hidden="1"/>
    </xf>
    <xf numFmtId="165" fontId="8" fillId="0" borderId="2" xfId="1" applyNumberFormat="1" applyFont="1" applyFill="1" applyBorder="1" applyAlignment="1" applyProtection="1">
      <alignment horizontal="center" vertical="center" wrapText="1"/>
      <protection hidden="1"/>
    </xf>
    <xf numFmtId="0" fontId="8" fillId="0" borderId="1" xfId="2" applyFont="1" applyFill="1" applyBorder="1" applyAlignment="1" applyProtection="1">
      <alignment horizontal="center" vertical="center" wrapText="1"/>
      <protection hidden="1"/>
    </xf>
    <xf numFmtId="0" fontId="6" fillId="3" borderId="9" xfId="2" applyFont="1" applyFill="1" applyBorder="1" applyAlignment="1" applyProtection="1">
      <alignment horizontal="center" vertical="center"/>
      <protection hidden="1"/>
    </xf>
    <xf numFmtId="0" fontId="6" fillId="3" borderId="3" xfId="2" applyFont="1" applyFill="1" applyBorder="1" applyAlignment="1" applyProtection="1">
      <alignment horizontal="center" vertical="center"/>
      <protection hidden="1"/>
    </xf>
    <xf numFmtId="0" fontId="8" fillId="2" borderId="11" xfId="2"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0" fontId="8" fillId="3" borderId="5" xfId="2" applyFont="1" applyFill="1" applyBorder="1" applyAlignment="1" applyProtection="1">
      <alignment horizontal="center" vertical="center" wrapText="1"/>
      <protection hidden="1"/>
    </xf>
    <xf numFmtId="0" fontId="8" fillId="3" borderId="7" xfId="2" applyFont="1" applyFill="1" applyBorder="1" applyAlignment="1" applyProtection="1">
      <alignment horizontal="center" vertical="center" wrapText="1"/>
      <protection hidden="1"/>
    </xf>
    <xf numFmtId="0" fontId="8" fillId="2" borderId="9" xfId="2" applyFont="1" applyFill="1" applyBorder="1" applyAlignment="1" applyProtection="1">
      <alignment horizontal="center" vertical="center" wrapText="1"/>
      <protection hidden="1"/>
    </xf>
    <xf numFmtId="0" fontId="8" fillId="2" borderId="4" xfId="2" applyFont="1" applyFill="1" applyBorder="1" applyAlignment="1" applyProtection="1">
      <alignment horizontal="center" vertical="center" wrapText="1"/>
      <protection hidden="1"/>
    </xf>
    <xf numFmtId="0" fontId="8" fillId="2" borderId="7" xfId="2" applyFont="1" applyFill="1" applyBorder="1" applyAlignment="1" applyProtection="1">
      <alignment horizontal="center" vertical="center" wrapText="1"/>
      <protection hidden="1"/>
    </xf>
    <xf numFmtId="0" fontId="8" fillId="2" borderId="8" xfId="2" applyFont="1" applyFill="1" applyBorder="1" applyAlignment="1" applyProtection="1">
      <alignment horizontal="center" vertical="center" wrapText="1"/>
      <protection hidden="1"/>
    </xf>
    <xf numFmtId="0" fontId="1" fillId="0" borderId="9" xfId="2" applyFont="1" applyBorder="1" applyAlignment="1" applyProtection="1">
      <alignment horizontal="center" vertical="center" wrapText="1"/>
      <protection locked="0" hidden="1"/>
    </xf>
    <xf numFmtId="0" fontId="1" fillId="0" borderId="3" xfId="2" applyFont="1" applyBorder="1" applyAlignment="1" applyProtection="1">
      <alignment horizontal="center" vertical="center" wrapText="1"/>
      <protection locked="0" hidden="1"/>
    </xf>
    <xf numFmtId="0" fontId="1" fillId="0" borderId="4" xfId="2" applyFont="1" applyBorder="1" applyAlignment="1" applyProtection="1">
      <alignment horizontal="center" vertical="center" wrapText="1"/>
      <protection locked="0" hidden="1"/>
    </xf>
    <xf numFmtId="0" fontId="9" fillId="0" borderId="9" xfId="2" applyFont="1" applyFill="1" applyBorder="1" applyAlignment="1" applyProtection="1">
      <alignment horizontal="center" vertical="center" wrapText="1"/>
      <protection locked="0" hidden="1"/>
    </xf>
    <xf numFmtId="0" fontId="9" fillId="0" borderId="3" xfId="2" applyFont="1" applyFill="1" applyBorder="1" applyAlignment="1" applyProtection="1">
      <alignment horizontal="center" vertical="center" wrapText="1"/>
      <protection locked="0" hidden="1"/>
    </xf>
    <xf numFmtId="0" fontId="9" fillId="0" borderId="4" xfId="2" applyFont="1" applyFill="1" applyBorder="1" applyAlignment="1" applyProtection="1">
      <alignment horizontal="center" vertical="center" wrapText="1"/>
      <protection locked="0" hidden="1"/>
    </xf>
    <xf numFmtId="0" fontId="8" fillId="3" borderId="6"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center" vertical="center" wrapText="1"/>
      <protection hidden="1"/>
    </xf>
    <xf numFmtId="0" fontId="6" fillId="3" borderId="1" xfId="2" applyFont="1" applyFill="1" applyBorder="1" applyAlignment="1" applyProtection="1">
      <alignment horizontal="center" vertical="center" wrapText="1"/>
      <protection hidden="1"/>
    </xf>
    <xf numFmtId="0" fontId="1" fillId="0" borderId="9" xfId="2" applyFont="1" applyFill="1" applyBorder="1" applyAlignment="1" applyProtection="1">
      <alignment horizontal="left" vertical="center" wrapText="1"/>
      <protection locked="0" hidden="1"/>
    </xf>
    <xf numFmtId="0" fontId="1" fillId="0" borderId="3" xfId="2" applyFont="1" applyFill="1" applyBorder="1" applyAlignment="1" applyProtection="1">
      <alignment horizontal="left" vertical="center" wrapText="1"/>
      <protection locked="0" hidden="1"/>
    </xf>
    <xf numFmtId="0" fontId="3" fillId="0" borderId="0" xfId="2" applyFont="1" applyAlignment="1" applyProtection="1">
      <alignment horizontal="right" vertical="center" wrapText="1"/>
      <protection hidden="1"/>
    </xf>
    <xf numFmtId="0" fontId="3" fillId="0" borderId="15" xfId="2" applyFont="1" applyBorder="1" applyAlignment="1" applyProtection="1">
      <alignment horizontal="center" vertical="center" wrapText="1"/>
      <protection hidden="1"/>
    </xf>
    <xf numFmtId="0" fontId="3" fillId="0" borderId="16"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0" xfId="2" applyFont="1" applyBorder="1" applyAlignment="1" applyProtection="1">
      <alignment horizontal="left" vertical="center" wrapText="1"/>
      <protection locked="0" hidden="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7" fillId="0" borderId="3" xfId="2" applyNumberFormat="1" applyFont="1" applyBorder="1" applyAlignment="1" applyProtection="1">
      <alignment horizontal="left" vertical="center" wrapText="1"/>
      <protection locked="0" hidden="1"/>
    </xf>
    <xf numFmtId="0" fontId="6" fillId="3" borderId="1" xfId="2" applyFont="1" applyFill="1" applyBorder="1" applyAlignment="1" applyProtection="1">
      <alignment horizontal="center" vertical="center"/>
      <protection hidden="1"/>
    </xf>
    <xf numFmtId="0" fontId="6"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13" fillId="0" borderId="1" xfId="0" applyFont="1" applyBorder="1" applyAlignment="1" applyProtection="1">
      <alignment horizontal="center"/>
      <protection locked="0"/>
    </xf>
    <xf numFmtId="0" fontId="13" fillId="0" borderId="1" xfId="0" applyFont="1" applyBorder="1" applyAlignment="1">
      <alignment horizontal="center"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locked="0"/>
    </xf>
    <xf numFmtId="0" fontId="6" fillId="4"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6" fillId="3" borderId="4" xfId="2" applyFont="1" applyFill="1" applyBorder="1" applyAlignment="1" applyProtection="1">
      <alignment horizontal="center" vertical="center"/>
      <protection hidden="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22" fillId="10" borderId="9"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justify" vertical="center" wrapText="1"/>
    </xf>
    <xf numFmtId="0" fontId="2" fillId="0" borderId="9" xfId="0" applyFont="1" applyBorder="1" applyAlignment="1">
      <alignment horizontal="justify" vertical="center" wrapText="1"/>
    </xf>
    <xf numFmtId="0" fontId="41" fillId="12" borderId="17" xfId="2" applyFont="1" applyFill="1" applyBorder="1" applyAlignment="1" applyProtection="1">
      <alignment horizontal="center" vertical="center" wrapText="1"/>
      <protection hidden="1"/>
    </xf>
    <xf numFmtId="0" fontId="41" fillId="12" borderId="18" xfId="2" applyFont="1" applyFill="1" applyBorder="1" applyAlignment="1" applyProtection="1">
      <alignment horizontal="center" vertical="center"/>
      <protection hidden="1"/>
    </xf>
    <xf numFmtId="0" fontId="41" fillId="12" borderId="19" xfId="2" applyFont="1" applyFill="1" applyBorder="1" applyAlignment="1" applyProtection="1">
      <alignment horizontal="center" vertical="center"/>
      <protection hidden="1"/>
    </xf>
    <xf numFmtId="0" fontId="1" fillId="0" borderId="4"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xf>
    <xf numFmtId="0" fontId="1" fillId="0" borderId="20" xfId="2" applyBorder="1" applyAlignment="1" applyProtection="1">
      <alignment horizontal="justify" vertical="center" wrapText="1"/>
      <protection hidden="1"/>
    </xf>
    <xf numFmtId="0" fontId="1" fillId="0" borderId="21" xfId="2" applyBorder="1" applyAlignment="1" applyProtection="1">
      <alignment horizontal="justify" vertical="center" wrapText="1"/>
      <protection hidden="1"/>
    </xf>
    <xf numFmtId="0" fontId="1" fillId="0" borderId="22" xfId="2" applyBorder="1" applyAlignment="1" applyProtection="1">
      <alignment horizontal="justify" vertical="center" wrapText="1"/>
      <protection hidden="1"/>
    </xf>
    <xf numFmtId="0" fontId="22" fillId="10" borderId="1" xfId="0" applyFont="1" applyFill="1" applyBorder="1" applyAlignment="1">
      <alignment horizontal="center" vertical="center" wrapText="1"/>
    </xf>
    <xf numFmtId="0" fontId="29" fillId="10" borderId="0" xfId="0" applyFont="1" applyFill="1" applyAlignment="1">
      <alignment horizontal="center"/>
    </xf>
    <xf numFmtId="0" fontId="30" fillId="10" borderId="0" xfId="0" applyFont="1" applyFill="1" applyAlignment="1">
      <alignment horizontal="center" vertical="center" wrapText="1"/>
    </xf>
    <xf numFmtId="0" fontId="42" fillId="0" borderId="1" xfId="0" applyFont="1" applyBorder="1" applyAlignment="1">
      <alignment horizontal="left" vertical="center"/>
    </xf>
    <xf numFmtId="0" fontId="1" fillId="0" borderId="1" xfId="0" applyFont="1" applyBorder="1" applyAlignment="1">
      <alignment horizontal="justify" vertical="center"/>
    </xf>
    <xf numFmtId="0" fontId="44" fillId="0" borderId="13" xfId="2" applyFont="1" applyBorder="1" applyAlignment="1" applyProtection="1">
      <alignment horizontal="center" vertical="center" wrapText="1"/>
      <protection hidden="1"/>
    </xf>
    <xf numFmtId="0" fontId="1" fillId="0" borderId="23" xfId="2" applyBorder="1" applyAlignment="1" applyProtection="1">
      <alignment horizontal="justify" vertical="center" wrapText="1"/>
      <protection hidden="1"/>
    </xf>
    <xf numFmtId="0" fontId="42"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42" fillId="0" borderId="4" xfId="0" applyFont="1" applyBorder="1" applyAlignment="1">
      <alignment horizontal="left" vertical="center" wrapText="1"/>
    </xf>
    <xf numFmtId="49" fontId="14" fillId="0" borderId="15" xfId="2" applyNumberFormat="1" applyFont="1" applyBorder="1" applyAlignment="1" applyProtection="1">
      <alignment horizontal="center" vertical="center" wrapText="1"/>
      <protection hidden="1"/>
    </xf>
    <xf numFmtId="0" fontId="14" fillId="0" borderId="16" xfId="2" applyFont="1" applyBorder="1" applyAlignment="1" applyProtection="1">
      <alignment horizontal="center" vertical="center" wrapText="1"/>
      <protection locked="0" hidden="1"/>
    </xf>
    <xf numFmtId="0" fontId="28" fillId="10" borderId="9"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14" fillId="11" borderId="16" xfId="2" applyFont="1" applyFill="1" applyBorder="1" applyAlignment="1" applyProtection="1">
      <alignment horizontal="center" vertical="center" wrapText="1"/>
      <protection hidden="1"/>
    </xf>
    <xf numFmtId="0" fontId="2" fillId="8" borderId="11" xfId="2" applyFont="1" applyFill="1" applyBorder="1" applyAlignment="1" applyProtection="1">
      <alignment horizontal="center" vertical="center"/>
      <protection hidden="1"/>
    </xf>
    <xf numFmtId="0" fontId="2" fillId="8" borderId="14" xfId="2" applyFont="1" applyFill="1" applyBorder="1" applyAlignment="1" applyProtection="1">
      <alignment horizontal="center" vertical="center"/>
      <protection hidden="1"/>
    </xf>
    <xf numFmtId="0" fontId="2" fillId="8" borderId="2" xfId="2" applyFont="1" applyFill="1" applyBorder="1" applyAlignment="1" applyProtection="1">
      <alignment horizontal="center" vertical="center"/>
      <protection hidden="1"/>
    </xf>
    <xf numFmtId="0" fontId="6" fillId="8" borderId="1" xfId="2" applyFont="1" applyFill="1" applyBorder="1" applyAlignment="1" applyProtection="1">
      <alignment horizontal="center" vertical="center"/>
      <protection hidden="1"/>
    </xf>
    <xf numFmtId="0" fontId="6" fillId="8"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27" fillId="8" borderId="1" xfId="0" applyFont="1" applyFill="1" applyBorder="1" applyAlignment="1">
      <alignment horizontal="center" vertical="center"/>
    </xf>
    <xf numFmtId="0" fontId="7" fillId="0" borderId="9"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 fillId="0" borderId="10" xfId="2" applyFont="1" applyBorder="1" applyAlignment="1" applyProtection="1">
      <alignment horizontal="left" vertical="center" wrapText="1"/>
      <protection hidden="1"/>
    </xf>
    <xf numFmtId="166" fontId="1" fillId="0" borderId="10" xfId="2" applyNumberFormat="1" applyFont="1" applyBorder="1" applyAlignment="1" applyProtection="1">
      <alignment horizontal="left" vertical="center" wrapText="1"/>
      <protection locked="0" hidden="1"/>
    </xf>
    <xf numFmtId="0" fontId="22" fillId="10" borderId="5"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8" fillId="8" borderId="1" xfId="2" applyFont="1" applyFill="1" applyBorder="1" applyAlignment="1" applyProtection="1">
      <alignment horizontal="center" vertical="center" wrapText="1"/>
      <protection hidden="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0" fontId="8" fillId="8" borderId="9" xfId="2" applyFont="1" applyFill="1" applyBorder="1" applyAlignment="1" applyProtection="1">
      <alignment horizontal="center" vertical="center" wrapText="1"/>
      <protection hidden="1"/>
    </xf>
    <xf numFmtId="0" fontId="8" fillId="8" borderId="4" xfId="2" applyFont="1" applyFill="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32" fillId="10" borderId="5"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1" fillId="0" borderId="9" xfId="2" applyFont="1" applyBorder="1" applyAlignment="1" applyProtection="1">
      <alignment horizontal="justify" vertical="center" wrapText="1"/>
      <protection locked="0" hidden="1"/>
    </xf>
    <xf numFmtId="0" fontId="1" fillId="0" borderId="3" xfId="2" applyFont="1" applyBorder="1" applyAlignment="1" applyProtection="1">
      <alignment horizontal="justify" vertical="center" wrapText="1"/>
      <protection locked="0" hidden="1"/>
    </xf>
    <xf numFmtId="0" fontId="1" fillId="0" borderId="4" xfId="2" applyFont="1" applyBorder="1" applyAlignment="1" applyProtection="1">
      <alignment horizontal="justify" vertical="center" wrapText="1"/>
      <protection locked="0" hidden="1"/>
    </xf>
    <xf numFmtId="0" fontId="1" fillId="0" borderId="3" xfId="2" applyBorder="1" applyAlignment="1" applyProtection="1">
      <alignment horizontal="center" vertical="center"/>
      <protection hidden="1"/>
    </xf>
    <xf numFmtId="167" fontId="1" fillId="0" borderId="3" xfId="2" applyNumberFormat="1"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33" fillId="0" borderId="1" xfId="2" applyFont="1" applyBorder="1" applyAlignment="1" applyProtection="1">
      <alignment horizontal="center" vertical="center" wrapText="1"/>
      <protection hidden="1"/>
    </xf>
    <xf numFmtId="0" fontId="8" fillId="8" borderId="5" xfId="2" applyFont="1" applyFill="1" applyBorder="1" applyAlignment="1" applyProtection="1">
      <alignment horizontal="center" vertical="center" wrapText="1"/>
      <protection hidden="1"/>
    </xf>
    <xf numFmtId="0" fontId="8" fillId="8" borderId="6" xfId="2" applyFont="1" applyFill="1" applyBorder="1" applyAlignment="1" applyProtection="1">
      <alignment horizontal="center" vertical="center" wrapText="1"/>
      <protection hidden="1"/>
    </xf>
    <xf numFmtId="0" fontId="8" fillId="8" borderId="7" xfId="2" applyFont="1" applyFill="1" applyBorder="1" applyAlignment="1" applyProtection="1">
      <alignment horizontal="center" vertical="center" wrapText="1"/>
      <protection hidden="1"/>
    </xf>
    <xf numFmtId="0" fontId="8" fillId="8" borderId="8" xfId="2" applyFont="1" applyFill="1" applyBorder="1" applyAlignment="1" applyProtection="1">
      <alignment horizontal="center" vertical="center" wrapText="1"/>
      <protection hidden="1"/>
    </xf>
    <xf numFmtId="0" fontId="8" fillId="8" borderId="11" xfId="2" applyFont="1" applyFill="1" applyBorder="1" applyAlignment="1" applyProtection="1">
      <alignment horizontal="center" vertical="center" wrapText="1"/>
      <protection hidden="1"/>
    </xf>
    <xf numFmtId="0" fontId="8" fillId="8" borderId="2" xfId="2" applyFont="1" applyFill="1" applyBorder="1" applyAlignment="1" applyProtection="1">
      <alignment horizontal="center" vertical="center" wrapText="1"/>
      <protection hidden="1"/>
    </xf>
    <xf numFmtId="0" fontId="8" fillId="8" borderId="3" xfId="2" applyFont="1" applyFill="1" applyBorder="1" applyAlignment="1" applyProtection="1">
      <alignment horizontal="center" vertical="center" wrapText="1"/>
      <protection hidden="1"/>
    </xf>
    <xf numFmtId="0" fontId="33" fillId="0" borderId="3" xfId="2" applyFont="1" applyBorder="1" applyAlignment="1" applyProtection="1">
      <alignment horizontal="center" vertical="center" wrapText="1"/>
      <protection hidden="1"/>
    </xf>
    <xf numFmtId="0" fontId="8" fillId="9" borderId="9" xfId="2" applyFont="1" applyFill="1" applyBorder="1" applyAlignment="1" applyProtection="1">
      <alignment horizontal="center" vertical="center" wrapText="1"/>
      <protection hidden="1"/>
    </xf>
    <xf numFmtId="0" fontId="8" fillId="9" borderId="3" xfId="2" applyFont="1" applyFill="1" applyBorder="1" applyAlignment="1" applyProtection="1">
      <alignment horizontal="center" vertical="center" wrapText="1"/>
      <protection hidden="1"/>
    </xf>
    <xf numFmtId="0" fontId="8" fillId="9" borderId="4" xfId="2" applyFont="1" applyFill="1" applyBorder="1" applyAlignment="1" applyProtection="1">
      <alignment horizontal="center" vertical="center" wrapText="1"/>
      <protection hidden="1"/>
    </xf>
    <xf numFmtId="0" fontId="8" fillId="8" borderId="1"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wrapText="1"/>
      <protection hidden="1"/>
    </xf>
    <xf numFmtId="0" fontId="8" fillId="2" borderId="3" xfId="2" applyFont="1" applyFill="1" applyBorder="1" applyAlignment="1" applyProtection="1">
      <alignment horizontal="center" vertical="center" wrapText="1"/>
      <protection hidden="1"/>
    </xf>
    <xf numFmtId="165" fontId="5" fillId="11" borderId="1" xfId="1" applyNumberFormat="1" applyFont="1" applyFill="1" applyBorder="1" applyAlignment="1" applyProtection="1">
      <alignment horizontal="center" vertical="center" wrapText="1"/>
      <protection hidden="1"/>
    </xf>
    <xf numFmtId="0" fontId="2" fillId="0" borderId="0" xfId="2" applyFont="1" applyBorder="1" applyAlignment="1" applyProtection="1">
      <alignment horizontal="right" vertical="center" wrapText="1"/>
      <protection locked="0" hidden="1"/>
    </xf>
    <xf numFmtId="0" fontId="5" fillId="8" borderId="1" xfId="2" applyFont="1" applyFill="1" applyBorder="1" applyAlignment="1" applyProtection="1">
      <alignment horizontal="justify" vertical="center" wrapText="1"/>
      <protection hidden="1"/>
    </xf>
    <xf numFmtId="0" fontId="23" fillId="0" borderId="1" xfId="0" applyFont="1" applyBorder="1" applyAlignment="1">
      <alignment horizontal="justify" vertical="center" wrapText="1"/>
    </xf>
    <xf numFmtId="0" fontId="13" fillId="0" borderId="9" xfId="2" applyFont="1" applyBorder="1" applyAlignment="1" applyProtection="1">
      <alignment horizontal="justify" vertical="center" wrapText="1"/>
      <protection locked="0" hidden="1"/>
    </xf>
    <xf numFmtId="0" fontId="13" fillId="0" borderId="3" xfId="2" applyFont="1" applyBorder="1" applyAlignment="1" applyProtection="1">
      <alignment horizontal="justify" vertical="center" wrapText="1"/>
      <protection locked="0" hidden="1"/>
    </xf>
    <xf numFmtId="0" fontId="13" fillId="0" borderId="4" xfId="2" applyFont="1" applyBorder="1" applyAlignment="1" applyProtection="1">
      <alignment horizontal="justify" vertical="center" wrapText="1"/>
      <protection locked="0" hidden="1"/>
    </xf>
    <xf numFmtId="0" fontId="13" fillId="0" borderId="9" xfId="2" applyFont="1" applyFill="1" applyBorder="1" applyAlignment="1" applyProtection="1">
      <alignment horizontal="center" vertical="center" wrapText="1"/>
      <protection hidden="1"/>
    </xf>
    <xf numFmtId="0" fontId="13" fillId="0" borderId="4" xfId="2" applyFont="1" applyFill="1" applyBorder="1" applyAlignment="1" applyProtection="1">
      <alignment horizontal="center" vertical="center" wrapText="1"/>
      <protection hidden="1"/>
    </xf>
    <xf numFmtId="0" fontId="1" fillId="0" borderId="1" xfId="2" applyFont="1" applyBorder="1" applyAlignment="1" applyProtection="1">
      <alignment horizontal="justify" vertical="center" wrapText="1"/>
      <protection locked="0" hidden="1"/>
    </xf>
    <xf numFmtId="0" fontId="2" fillId="0" borderId="0" xfId="2" applyFont="1" applyFill="1" applyBorder="1" applyAlignment="1" applyProtection="1">
      <alignment horizontal="center" vertical="center" wrapText="1"/>
      <protection hidden="1"/>
    </xf>
    <xf numFmtId="0" fontId="8" fillId="8" borderId="9" xfId="2" applyFont="1" applyFill="1" applyBorder="1" applyAlignment="1" applyProtection="1">
      <alignment horizontal="center" vertical="center"/>
      <protection hidden="1"/>
    </xf>
    <xf numFmtId="0" fontId="8" fillId="8" borderId="4" xfId="2" applyFont="1" applyFill="1" applyBorder="1" applyAlignment="1" applyProtection="1">
      <alignment horizontal="center" vertical="center"/>
      <protection hidden="1"/>
    </xf>
    <xf numFmtId="0" fontId="13" fillId="11" borderId="9" xfId="2" applyFont="1" applyFill="1"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2" fontId="1" fillId="0" borderId="3" xfId="2" applyNumberFormat="1" applyFont="1" applyBorder="1" applyAlignment="1" applyProtection="1">
      <alignment horizontal="center" vertical="center" wrapText="1"/>
      <protection locked="0" hidden="1"/>
    </xf>
    <xf numFmtId="1" fontId="1" fillId="0" borderId="3" xfId="2" applyNumberFormat="1" applyFont="1" applyBorder="1" applyAlignment="1" applyProtection="1">
      <alignment horizontal="center" vertical="center" wrapText="1"/>
      <protection locked="0" hidden="1"/>
    </xf>
    <xf numFmtId="0" fontId="1" fillId="0" borderId="3" xfId="2" applyBorder="1" applyAlignment="1" applyProtection="1">
      <alignment horizontal="center"/>
      <protection hidden="1"/>
    </xf>
    <xf numFmtId="165" fontId="5" fillId="11" borderId="11" xfId="1" applyNumberFormat="1" applyFont="1" applyFill="1" applyBorder="1" applyAlignment="1" applyProtection="1">
      <alignment horizontal="center" vertical="center" wrapText="1"/>
      <protection hidden="1"/>
    </xf>
    <xf numFmtId="165" fontId="5" fillId="11" borderId="2" xfId="1" applyNumberFormat="1" applyFont="1" applyFill="1" applyBorder="1" applyAlignment="1" applyProtection="1">
      <alignment horizontal="center" vertical="center" wrapText="1"/>
      <protection hidden="1"/>
    </xf>
    <xf numFmtId="49" fontId="10" fillId="8" borderId="1" xfId="2" applyNumberFormat="1" applyFont="1" applyFill="1" applyBorder="1" applyAlignment="1" applyProtection="1">
      <alignment horizontal="center" vertical="center" wrapText="1"/>
      <protection hidden="1"/>
    </xf>
    <xf numFmtId="49" fontId="10" fillId="8" borderId="11" xfId="2" applyNumberFormat="1" applyFont="1" applyFill="1" applyBorder="1" applyAlignment="1" applyProtection="1">
      <alignment horizontal="center" vertical="center" wrapText="1"/>
      <protection hidden="1"/>
    </xf>
    <xf numFmtId="0" fontId="13" fillId="8" borderId="4" xfId="2"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wrapText="1"/>
      <protection locked="0" hidden="1"/>
    </xf>
    <xf numFmtId="0" fontId="26" fillId="0" borderId="6" xfId="0" applyFont="1" applyBorder="1" applyAlignment="1" applyProtection="1">
      <alignment horizontal="left" vertical="center" wrapText="1"/>
      <protection locked="0" hidden="1"/>
    </xf>
    <xf numFmtId="0" fontId="26" fillId="0" borderId="7" xfId="0" applyFont="1" applyBorder="1" applyAlignment="1" applyProtection="1">
      <alignment horizontal="left" vertical="center" wrapText="1"/>
      <protection locked="0" hidden="1"/>
    </xf>
    <xf numFmtId="0" fontId="26" fillId="0" borderId="8" xfId="0" applyFont="1" applyBorder="1" applyAlignment="1" applyProtection="1">
      <alignment horizontal="left" vertical="center" wrapText="1"/>
      <protection locked="0" hidden="1"/>
    </xf>
    <xf numFmtId="0" fontId="13" fillId="0" borderId="1" xfId="2" applyFont="1" applyBorder="1" applyAlignment="1" applyProtection="1">
      <alignment horizontal="center" vertical="center" wrapText="1"/>
      <protection locked="0" hidden="1"/>
    </xf>
    <xf numFmtId="0" fontId="8" fillId="8" borderId="3" xfId="2" applyFont="1" applyFill="1" applyBorder="1" applyAlignment="1" applyProtection="1">
      <alignment horizontal="center" vertical="center"/>
      <protection hidden="1"/>
    </xf>
    <xf numFmtId="9" fontId="5" fillId="11" borderId="1" xfId="3" applyFont="1" applyFill="1" applyBorder="1" applyAlignment="1" applyProtection="1">
      <alignment horizontal="center" vertical="center" wrapText="1"/>
      <protection hidden="1"/>
    </xf>
    <xf numFmtId="0" fontId="8" fillId="0" borderId="9" xfId="2" applyFont="1" applyBorder="1" applyAlignment="1" applyProtection="1">
      <alignment horizontal="center" vertical="center"/>
      <protection hidden="1"/>
    </xf>
    <xf numFmtId="0" fontId="8" fillId="0" borderId="3" xfId="2" applyFont="1" applyBorder="1" applyAlignment="1" applyProtection="1">
      <alignment horizontal="center" vertical="center"/>
      <protection hidden="1"/>
    </xf>
    <xf numFmtId="0" fontId="8" fillId="0" borderId="4" xfId="2" applyFont="1" applyBorder="1" applyAlignment="1" applyProtection="1">
      <alignment horizontal="center" vertical="center"/>
      <protection hidden="1"/>
    </xf>
    <xf numFmtId="0" fontId="13" fillId="8" borderId="1" xfId="2" applyFont="1" applyFill="1" applyBorder="1" applyAlignment="1" applyProtection="1">
      <alignment horizontal="center" vertical="center" wrapText="1"/>
      <protection hidden="1"/>
    </xf>
    <xf numFmtId="0" fontId="13" fillId="8" borderId="11" xfId="2" applyFont="1" applyFill="1" applyBorder="1" applyAlignment="1" applyProtection="1">
      <alignment horizontal="center" vertical="center" wrapText="1"/>
      <protection hidden="1"/>
    </xf>
    <xf numFmtId="0" fontId="13" fillId="8" borderId="2" xfId="2" applyFont="1" applyFill="1" applyBorder="1" applyAlignment="1" applyProtection="1">
      <alignment horizontal="center" vertical="center" wrapText="1"/>
      <protection hidden="1"/>
    </xf>
    <xf numFmtId="0" fontId="1" fillId="0" borderId="12" xfId="2" applyBorder="1" applyAlignment="1" applyProtection="1">
      <alignment horizontal="center"/>
      <protection hidden="1"/>
    </xf>
    <xf numFmtId="0" fontId="1" fillId="0" borderId="0" xfId="2" applyBorder="1" applyAlignment="1" applyProtection="1">
      <alignment horizontal="center" vertical="center" wrapText="1"/>
      <protection hidden="1"/>
    </xf>
    <xf numFmtId="0" fontId="2" fillId="0" borderId="12" xfId="2" applyFont="1" applyBorder="1" applyAlignment="1" applyProtection="1">
      <alignment horizontal="center"/>
      <protection hidden="1"/>
    </xf>
    <xf numFmtId="0" fontId="2" fillId="0" borderId="0" xfId="2" applyFont="1" applyBorder="1" applyAlignment="1" applyProtection="1">
      <alignment horizontal="center" vertical="center" wrapText="1"/>
      <protection hidden="1"/>
    </xf>
    <xf numFmtId="0" fontId="34" fillId="0" borderId="5" xfId="0" applyFont="1" applyBorder="1" applyAlignment="1" applyProtection="1">
      <alignment horizontal="left" vertical="center" wrapText="1"/>
      <protection locked="0" hidden="1"/>
    </xf>
    <xf numFmtId="0" fontId="34" fillId="0" borderId="6" xfId="0" applyFont="1" applyBorder="1" applyAlignment="1" applyProtection="1">
      <alignment horizontal="left" vertical="center" wrapText="1"/>
      <protection locked="0" hidden="1"/>
    </xf>
    <xf numFmtId="0" fontId="34" fillId="0" borderId="7" xfId="0" applyFont="1" applyBorder="1" applyAlignment="1" applyProtection="1">
      <alignment horizontal="left" vertical="center" wrapText="1"/>
      <protection locked="0" hidden="1"/>
    </xf>
    <xf numFmtId="0" fontId="34" fillId="0" borderId="8" xfId="0" applyFont="1" applyBorder="1" applyAlignment="1" applyProtection="1">
      <alignment horizontal="left" vertical="center" wrapText="1"/>
      <protection locked="0" hidden="1"/>
    </xf>
    <xf numFmtId="0" fontId="1" fillId="0" borderId="5" xfId="2" applyFont="1" applyFill="1" applyBorder="1" applyAlignment="1" applyProtection="1">
      <alignment horizontal="left" vertical="center" wrapText="1"/>
      <protection hidden="1"/>
    </xf>
    <xf numFmtId="0" fontId="1" fillId="0" borderId="6" xfId="2" applyFont="1" applyFill="1" applyBorder="1" applyAlignment="1" applyProtection="1">
      <alignment horizontal="left" vertical="center" wrapText="1"/>
      <protection hidden="1"/>
    </xf>
    <xf numFmtId="0" fontId="1" fillId="0" borderId="7" xfId="2" applyFont="1" applyFill="1" applyBorder="1" applyAlignment="1" applyProtection="1">
      <alignment horizontal="left" vertical="center" wrapText="1"/>
      <protection hidden="1"/>
    </xf>
    <xf numFmtId="0" fontId="1" fillId="0" borderId="8" xfId="2" applyFont="1" applyFill="1" applyBorder="1" applyAlignment="1" applyProtection="1">
      <alignment horizontal="left" vertical="center" wrapText="1"/>
      <protection hidden="1"/>
    </xf>
    <xf numFmtId="0" fontId="34" fillId="0" borderId="13" xfId="0" applyFont="1" applyBorder="1" applyAlignment="1" applyProtection="1">
      <alignment horizontal="left" vertical="center" wrapText="1"/>
      <protection locked="0" hidden="1"/>
    </xf>
    <xf numFmtId="0" fontId="34" fillId="0" borderId="24" xfId="0" applyFont="1" applyBorder="1" applyAlignment="1" applyProtection="1">
      <alignment horizontal="left" vertical="center" wrapText="1"/>
      <protection locked="0" hidden="1"/>
    </xf>
    <xf numFmtId="0" fontId="1" fillId="8" borderId="14" xfId="2" applyFont="1" applyFill="1" applyBorder="1" applyAlignment="1" applyProtection="1">
      <alignment horizontal="center" vertical="top" wrapText="1"/>
      <protection hidden="1"/>
    </xf>
    <xf numFmtId="0" fontId="1" fillId="8" borderId="2" xfId="2" applyFont="1" applyFill="1" applyBorder="1" applyAlignment="1" applyProtection="1">
      <alignment horizontal="center" vertical="top" wrapText="1"/>
      <protection hidden="1"/>
    </xf>
    <xf numFmtId="0" fontId="1" fillId="8" borderId="11" xfId="2" applyFill="1" applyBorder="1" applyAlignment="1" applyProtection="1">
      <alignment horizontal="center"/>
      <protection hidden="1"/>
    </xf>
    <xf numFmtId="0" fontId="1" fillId="8" borderId="14" xfId="2" applyFill="1" applyBorder="1" applyAlignment="1" applyProtection="1">
      <alignment horizontal="center"/>
      <protection hidden="1"/>
    </xf>
    <xf numFmtId="0" fontId="1" fillId="0" borderId="1" xfId="2" applyFont="1" applyFill="1" applyBorder="1" applyAlignment="1" applyProtection="1">
      <alignment horizontal="center" vertical="center" wrapText="1"/>
      <protection hidden="1"/>
    </xf>
    <xf numFmtId="0" fontId="1" fillId="0" borderId="12" xfId="2" applyFont="1" applyBorder="1" applyAlignment="1" applyProtection="1">
      <alignment horizontal="center"/>
      <protection hidden="1"/>
    </xf>
    <xf numFmtId="0" fontId="1" fillId="0" borderId="0" xfId="2" applyFont="1" applyBorder="1" applyAlignment="1" applyProtection="1">
      <alignment horizontal="center" vertical="center" wrapText="1"/>
      <protection hidden="1"/>
    </xf>
    <xf numFmtId="0" fontId="1" fillId="0" borderId="5" xfId="2" applyBorder="1" applyAlignment="1" applyProtection="1">
      <alignment horizontal="center"/>
      <protection hidden="1"/>
    </xf>
    <xf numFmtId="0" fontId="1" fillId="0" borderId="6" xfId="2" applyBorder="1" applyAlignment="1" applyProtection="1">
      <alignment horizontal="center"/>
      <protection hidden="1"/>
    </xf>
    <xf numFmtId="0" fontId="1" fillId="0" borderId="7" xfId="2" applyBorder="1" applyAlignment="1" applyProtection="1">
      <alignment horizontal="center"/>
      <protection hidden="1"/>
    </xf>
    <xf numFmtId="0" fontId="1" fillId="0" borderId="8" xfId="2" applyBorder="1" applyAlignment="1" applyProtection="1">
      <alignment horizontal="center"/>
      <protection hidden="1"/>
    </xf>
    <xf numFmtId="0" fontId="1" fillId="0" borderId="5" xfId="2" applyBorder="1" applyAlignment="1" applyProtection="1">
      <alignment horizontal="left" vertical="top" wrapText="1"/>
      <protection hidden="1"/>
    </xf>
    <xf numFmtId="0" fontId="1" fillId="0" borderId="6" xfId="2" applyBorder="1" applyAlignment="1" applyProtection="1">
      <alignment horizontal="left" vertical="top" wrapText="1"/>
      <protection hidden="1"/>
    </xf>
    <xf numFmtId="0" fontId="1" fillId="0" borderId="7" xfId="2" applyBorder="1" applyAlignment="1" applyProtection="1">
      <alignment horizontal="left" vertical="top" wrapText="1"/>
      <protection hidden="1"/>
    </xf>
    <xf numFmtId="0" fontId="1" fillId="0" borderId="8" xfId="2" applyBorder="1" applyAlignment="1" applyProtection="1">
      <alignment horizontal="left" vertical="top" wrapText="1"/>
      <protection hidden="1"/>
    </xf>
    <xf numFmtId="9" fontId="1" fillId="0" borderId="3" xfId="3" applyFont="1" applyBorder="1" applyAlignment="1" applyProtection="1">
      <alignment horizontal="center" vertical="center" wrapText="1"/>
      <protection locked="0" hidden="1"/>
    </xf>
    <xf numFmtId="0" fontId="14" fillId="0" borderId="15" xfId="2" applyFont="1" applyBorder="1" applyAlignment="1" applyProtection="1">
      <alignment horizontal="center" vertical="center" wrapText="1"/>
      <protection locked="0" hidden="1"/>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cellXfs>
  <cellStyles count="4">
    <cellStyle name="Millares" xfId="1" builtinId="3"/>
    <cellStyle name="Normal" xfId="0" builtinId="0"/>
    <cellStyle name="Normal 2" xfId="2"/>
    <cellStyle name="Porcentaje" xfId="3" builtinId="5"/>
  </cellStyles>
  <dxfs count="145">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auto="1"/>
      </font>
      <fill>
        <patternFill>
          <bgColor rgb="FFFFC000"/>
        </patternFill>
      </fill>
    </dxf>
    <dxf>
      <font>
        <b/>
        <i val="0"/>
        <color auto="1"/>
      </font>
      <fill>
        <patternFill>
          <bgColor rgb="FFFFC000"/>
        </patternFill>
      </fill>
    </dxf>
  </dxfs>
  <tableStyles count="0" defaultTableStyle="TableStyleMedium2" defaultPivotStyle="PivotStyleLight16"/>
  <colors>
    <mruColors>
      <color rgb="FF663300"/>
      <color rgb="FFD8B088"/>
      <color rgb="FF996633"/>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structivo!A1"/></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914400</xdr:colOff>
      <xdr:row>0</xdr:row>
      <xdr:rowOff>0</xdr:rowOff>
    </xdr:from>
    <xdr:to>
      <xdr:col>2</xdr:col>
      <xdr:colOff>990600</xdr:colOff>
      <xdr:row>1</xdr:row>
      <xdr:rowOff>19050</xdr:rowOff>
    </xdr:to>
    <xdr:sp macro="" textlink="">
      <xdr:nvSpPr>
        <xdr:cNvPr id="458470" name="Text Box 2"/>
        <xdr:cNvSpPr txBox="1">
          <a:spLocks noChangeArrowheads="1"/>
        </xdr:cNvSpPr>
      </xdr:nvSpPr>
      <xdr:spPr bwMode="auto">
        <a:xfrm>
          <a:off x="20574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1" name="Text Box 4"/>
        <xdr:cNvSpPr txBox="1">
          <a:spLocks noChangeArrowheads="1"/>
        </xdr:cNvSpPr>
      </xdr:nvSpPr>
      <xdr:spPr bwMode="auto">
        <a:xfrm>
          <a:off x="1143000" y="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2" name="Text Box 6"/>
        <xdr:cNvSpPr txBox="1">
          <a:spLocks noChangeArrowheads="1"/>
        </xdr:cNvSpPr>
      </xdr:nvSpPr>
      <xdr:spPr bwMode="auto">
        <a:xfrm>
          <a:off x="1143000" y="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3" name="Text Box 8"/>
        <xdr:cNvSpPr txBox="1">
          <a:spLocks noChangeArrowheads="1"/>
        </xdr:cNvSpPr>
      </xdr:nvSpPr>
      <xdr:spPr bwMode="auto">
        <a:xfrm>
          <a:off x="1143000" y="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58474" name="Text Box 11"/>
        <xdr:cNvSpPr txBox="1">
          <a:spLocks noChangeArrowheads="1"/>
        </xdr:cNvSpPr>
      </xdr:nvSpPr>
      <xdr:spPr bwMode="auto">
        <a:xfrm>
          <a:off x="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5" name="Text Box 8"/>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6" name="Text Box 2"/>
        <xdr:cNvSpPr txBox="1">
          <a:spLocks noChangeArrowheads="1"/>
        </xdr:cNvSpPr>
      </xdr:nvSpPr>
      <xdr:spPr bwMode="auto">
        <a:xfrm>
          <a:off x="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7" name="Text Box 10"/>
        <xdr:cNvSpPr txBox="1">
          <a:spLocks noChangeArrowheads="1"/>
        </xdr:cNvSpPr>
      </xdr:nvSpPr>
      <xdr:spPr bwMode="auto">
        <a:xfrm>
          <a:off x="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8" name="Text Box 11"/>
        <xdr:cNvSpPr txBox="1">
          <a:spLocks noChangeArrowheads="1"/>
        </xdr:cNvSpPr>
      </xdr:nvSpPr>
      <xdr:spPr bwMode="auto">
        <a:xfrm>
          <a:off x="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89"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90"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3" name="Text Box 4"/>
        <xdr:cNvSpPr txBox="1">
          <a:spLocks noChangeArrowheads="1"/>
        </xdr:cNvSpPr>
      </xdr:nvSpPr>
      <xdr:spPr bwMode="auto">
        <a:xfrm>
          <a:off x="11430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4" name="Text Box 6"/>
        <xdr:cNvSpPr txBox="1">
          <a:spLocks noChangeArrowheads="1"/>
        </xdr:cNvSpPr>
      </xdr:nvSpPr>
      <xdr:spPr bwMode="auto">
        <a:xfrm>
          <a:off x="11430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499" name="Text Box 4"/>
        <xdr:cNvSpPr txBox="1">
          <a:spLocks noChangeArrowheads="1"/>
        </xdr:cNvSpPr>
      </xdr:nvSpPr>
      <xdr:spPr bwMode="auto">
        <a:xfrm>
          <a:off x="1143000" y="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500" name="Text Box 6"/>
        <xdr:cNvSpPr txBox="1">
          <a:spLocks noChangeArrowheads="1"/>
        </xdr:cNvSpPr>
      </xdr:nvSpPr>
      <xdr:spPr bwMode="auto">
        <a:xfrm>
          <a:off x="1143000" y="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5" name="Text Box 4"/>
        <xdr:cNvSpPr txBox="1">
          <a:spLocks noChangeArrowheads="1"/>
        </xdr:cNvSpPr>
      </xdr:nvSpPr>
      <xdr:spPr bwMode="auto">
        <a:xfrm>
          <a:off x="1143000" y="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6" name="Text Box 6"/>
        <xdr:cNvSpPr txBox="1">
          <a:spLocks noChangeArrowheads="1"/>
        </xdr:cNvSpPr>
      </xdr:nvSpPr>
      <xdr:spPr bwMode="auto">
        <a:xfrm>
          <a:off x="1143000" y="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7"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8"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3"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4"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7"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8"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19"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20"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5" name="Text Box 4"/>
        <xdr:cNvSpPr txBox="1">
          <a:spLocks noChangeArrowheads="1"/>
        </xdr:cNvSpPr>
      </xdr:nvSpPr>
      <xdr:spPr bwMode="auto">
        <a:xfrm>
          <a:off x="253365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6" name="Text Box 6"/>
        <xdr:cNvSpPr txBox="1">
          <a:spLocks noChangeArrowheads="1"/>
        </xdr:cNvSpPr>
      </xdr:nvSpPr>
      <xdr:spPr bwMode="auto">
        <a:xfrm>
          <a:off x="253365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29" name="Text Box 4"/>
        <xdr:cNvSpPr txBox="1">
          <a:spLocks noChangeArrowheads="1"/>
        </xdr:cNvSpPr>
      </xdr:nvSpPr>
      <xdr:spPr bwMode="auto">
        <a:xfrm>
          <a:off x="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30" name="Text Box 6"/>
        <xdr:cNvSpPr txBox="1">
          <a:spLocks noChangeArrowheads="1"/>
        </xdr:cNvSpPr>
      </xdr:nvSpPr>
      <xdr:spPr bwMode="auto">
        <a:xfrm>
          <a:off x="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3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58545"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46"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5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6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63"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8" name="Text Box 4"/>
        <xdr:cNvSpPr txBox="1">
          <a:spLocks noChangeArrowheads="1"/>
        </xdr:cNvSpPr>
      </xdr:nvSpPr>
      <xdr:spPr bwMode="auto">
        <a:xfrm>
          <a:off x="4524375"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9" name="Text Box 6"/>
        <xdr:cNvSpPr txBox="1">
          <a:spLocks noChangeArrowheads="1"/>
        </xdr:cNvSpPr>
      </xdr:nvSpPr>
      <xdr:spPr bwMode="auto">
        <a:xfrm>
          <a:off x="4524375"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114300</xdr:rowOff>
    </xdr:to>
    <xdr:sp macro="" textlink="">
      <xdr:nvSpPr>
        <xdr:cNvPr id="458590" name="Text Box 6"/>
        <xdr:cNvSpPr txBox="1">
          <a:spLocks noChangeArrowheads="1"/>
        </xdr:cNvSpPr>
      </xdr:nvSpPr>
      <xdr:spPr bwMode="auto">
        <a:xfrm>
          <a:off x="3781425"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59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0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6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2"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3"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4"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5"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6"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7"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0"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1"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2"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3"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1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3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6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7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7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0"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1"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4"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5"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93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3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4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4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95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955"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4"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5"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0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0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1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1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2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2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0"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1"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4"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5"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0"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1"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7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8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9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099"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100"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0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1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3"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4"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5"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6"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1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2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3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4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4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60"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6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0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2"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3"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6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7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8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28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88"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8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9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9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0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2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2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3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7"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8"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3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4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35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2"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3"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6"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7"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2"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3"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2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3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1"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2"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1"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5"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6"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7"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8"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5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6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8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9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2"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3"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34"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2"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3"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9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9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0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0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61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61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618"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1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2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2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3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5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5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6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7"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8"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6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8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3"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7" name="Text Box 4"/>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8" name="Text Box 6"/>
        <xdr:cNvSpPr txBox="1">
          <a:spLocks noChangeArrowheads="1"/>
        </xdr:cNvSpPr>
      </xdr:nvSpPr>
      <xdr:spPr bwMode="auto">
        <a:xfrm>
          <a:off x="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73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2"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3"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69"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70"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7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89"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90"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0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19"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20"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4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5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5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6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7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7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8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7"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8"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8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9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3"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4"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7"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8"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1"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2"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5"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6"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2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3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5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6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7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8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8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9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9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0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0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1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7"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8"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1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2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6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7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09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0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7"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8"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0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1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1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2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7"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8"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3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4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7"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8"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4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5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5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6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7"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8"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7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8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7"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8"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2"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3"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0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1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1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2"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3"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2"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3"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2"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3"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0"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1"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2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3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0"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1"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0"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1"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4"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5"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82"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2"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3"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0"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1"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4"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5"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2"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3"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2"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3"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8"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9"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2"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3"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6"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7"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0"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1"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68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1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2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3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4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7"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8"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5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6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7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1"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2"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5"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6"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8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19"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20"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3" name="Text Box 4"/>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4" name="Text Box 6"/>
        <xdr:cNvSpPr txBox="1">
          <a:spLocks noChangeArrowheads="1"/>
        </xdr:cNvSpPr>
      </xdr:nvSpPr>
      <xdr:spPr bwMode="auto">
        <a:xfrm>
          <a:off x="0"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5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6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7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1"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2"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7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8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9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1" name="Text Box 4"/>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2" name="Text Box 6"/>
        <xdr:cNvSpPr txBox="1">
          <a:spLocks noChangeArrowheads="1"/>
        </xdr:cNvSpPr>
      </xdr:nvSpPr>
      <xdr:spPr bwMode="auto">
        <a:xfrm>
          <a:off x="0" y="0"/>
          <a:ext cx="85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7</xdr:row>
      <xdr:rowOff>85725</xdr:rowOff>
    </xdr:from>
    <xdr:to>
      <xdr:col>3</xdr:col>
      <xdr:colOff>76200</xdr:colOff>
      <xdr:row>8</xdr:row>
      <xdr:rowOff>114300</xdr:rowOff>
    </xdr:to>
    <xdr:sp macro="" textlink="">
      <xdr:nvSpPr>
        <xdr:cNvPr id="463897" name="Text Box 2"/>
        <xdr:cNvSpPr txBox="1">
          <a:spLocks noChangeArrowheads="1"/>
        </xdr:cNvSpPr>
      </xdr:nvSpPr>
      <xdr:spPr bwMode="auto">
        <a:xfrm>
          <a:off x="2057400" y="1514475"/>
          <a:ext cx="552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8" name="Text Box 4"/>
        <xdr:cNvSpPr txBox="1">
          <a:spLocks noChangeArrowheads="1"/>
        </xdr:cNvSpPr>
      </xdr:nvSpPr>
      <xdr:spPr bwMode="auto">
        <a:xfrm>
          <a:off x="1143000" y="5781675"/>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9" name="Text Box 6"/>
        <xdr:cNvSpPr txBox="1">
          <a:spLocks noChangeArrowheads="1"/>
        </xdr:cNvSpPr>
      </xdr:nvSpPr>
      <xdr:spPr bwMode="auto">
        <a:xfrm>
          <a:off x="1143000" y="5781675"/>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900" name="Text Box 8"/>
        <xdr:cNvSpPr txBox="1">
          <a:spLocks noChangeArrowheads="1"/>
        </xdr:cNvSpPr>
      </xdr:nvSpPr>
      <xdr:spPr bwMode="auto">
        <a:xfrm>
          <a:off x="1143000" y="5781675"/>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63901" name="Text Box 11"/>
        <xdr:cNvSpPr txBox="1">
          <a:spLocks noChangeArrowheads="1"/>
        </xdr:cNvSpPr>
      </xdr:nvSpPr>
      <xdr:spPr bwMode="auto">
        <a:xfrm>
          <a:off x="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194052</xdr:colOff>
      <xdr:row>3</xdr:row>
      <xdr:rowOff>114300</xdr:rowOff>
    </xdr:to>
    <xdr:sp macro="" textlink="">
      <xdr:nvSpPr>
        <xdr:cNvPr id="2425" name="Text Box 13"/>
        <xdr:cNvSpPr txBox="1">
          <a:spLocks noChangeArrowheads="1"/>
        </xdr:cNvSpPr>
      </xdr:nvSpPr>
      <xdr:spPr bwMode="auto">
        <a:xfrm>
          <a:off x="19050" y="104775"/>
          <a:ext cx="908427" cy="4953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20</xdr:col>
      <xdr:colOff>361950</xdr:colOff>
      <xdr:row>0</xdr:row>
      <xdr:rowOff>38100</xdr:rowOff>
    </xdr:from>
    <xdr:to>
      <xdr:col>22</xdr:col>
      <xdr:colOff>0</xdr:colOff>
      <xdr:row>2</xdr:row>
      <xdr:rowOff>158751</xdr:rowOff>
    </xdr:to>
    <xdr:sp macro="" textlink="">
      <xdr:nvSpPr>
        <xdr:cNvPr id="2426" name="AutoShape 25"/>
        <xdr:cNvSpPr>
          <a:spLocks noChangeArrowheads="1"/>
        </xdr:cNvSpPr>
      </xdr:nvSpPr>
      <xdr:spPr bwMode="auto">
        <a:xfrm>
          <a:off x="8658225" y="38100"/>
          <a:ext cx="1314450" cy="520701"/>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a:t>
          </a:r>
        </a:p>
        <a:p>
          <a:pPr algn="ctr"/>
          <a:r>
            <a:rPr lang="es-MX" sz="900" b="0" i="0" baseline="0">
              <a:latin typeface="Arial" pitchFamily="34" charset="0"/>
              <a:ea typeface="+mn-ea"/>
              <a:cs typeface="Arial" pitchFamily="34" charset="0"/>
            </a:rPr>
            <a:t>DD/MM/AA</a:t>
          </a:r>
          <a:endParaRPr lang="es-MX" sz="900" b="1" i="0" u="none" strike="noStrike" baseline="0">
            <a:solidFill>
              <a:srgbClr val="000000"/>
            </a:solidFill>
            <a:latin typeface="Arial" pitchFamily="34" charset="0"/>
            <a:cs typeface="Arial" pitchFamily="34" charset="0"/>
          </a:endParaRPr>
        </a:p>
      </xdr:txBody>
    </xdr:sp>
    <xdr:clientData/>
  </xdr:twoCellAnchor>
  <xdr:twoCellAnchor>
    <xdr:from>
      <xdr:col>20</xdr:col>
      <xdr:colOff>381000</xdr:colOff>
      <xdr:row>2</xdr:row>
      <xdr:rowOff>195270</xdr:rowOff>
    </xdr:from>
    <xdr:to>
      <xdr:col>22</xdr:col>
      <xdr:colOff>0</xdr:colOff>
      <xdr:row>4</xdr:row>
      <xdr:rowOff>119070</xdr:rowOff>
    </xdr:to>
    <xdr:sp macro="" textlink="">
      <xdr:nvSpPr>
        <xdr:cNvPr id="2427" name="AutoShape 6"/>
        <xdr:cNvSpPr>
          <a:spLocks noChangeArrowheads="1"/>
        </xdr:cNvSpPr>
      </xdr:nvSpPr>
      <xdr:spPr bwMode="auto">
        <a:xfrm>
          <a:off x="8677275" y="595320"/>
          <a:ext cx="1295400" cy="285750"/>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5" name="Text Box 8"/>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6" name="Text Box 2"/>
        <xdr:cNvSpPr txBox="1">
          <a:spLocks noChangeArrowheads="1"/>
        </xdr:cNvSpPr>
      </xdr:nvSpPr>
      <xdr:spPr bwMode="auto">
        <a:xfrm>
          <a:off x="0" y="16192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7" name="Text Box 10"/>
        <xdr:cNvSpPr txBox="1">
          <a:spLocks noChangeArrowheads="1"/>
        </xdr:cNvSpPr>
      </xdr:nvSpPr>
      <xdr:spPr bwMode="auto">
        <a:xfrm>
          <a:off x="0" y="16192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8" name="Text Box 11"/>
        <xdr:cNvSpPr txBox="1">
          <a:spLocks noChangeArrowheads="1"/>
        </xdr:cNvSpPr>
      </xdr:nvSpPr>
      <xdr:spPr bwMode="auto">
        <a:xfrm>
          <a:off x="0" y="16192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19" name="Text Box 4"/>
        <xdr:cNvSpPr txBox="1">
          <a:spLocks noChangeArrowheads="1"/>
        </xdr:cNvSpPr>
      </xdr:nvSpPr>
      <xdr:spPr bwMode="auto">
        <a:xfrm>
          <a:off x="1143000" y="168973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20" name="Text Box 6"/>
        <xdr:cNvSpPr txBox="1">
          <a:spLocks noChangeArrowheads="1"/>
        </xdr:cNvSpPr>
      </xdr:nvSpPr>
      <xdr:spPr bwMode="auto">
        <a:xfrm>
          <a:off x="1143000" y="168973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3" name="Text Box 4"/>
        <xdr:cNvSpPr txBox="1">
          <a:spLocks noChangeArrowheads="1"/>
        </xdr:cNvSpPr>
      </xdr:nvSpPr>
      <xdr:spPr bwMode="auto">
        <a:xfrm>
          <a:off x="1143000" y="20631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4" name="Text Box 6"/>
        <xdr:cNvSpPr txBox="1">
          <a:spLocks noChangeArrowheads="1"/>
        </xdr:cNvSpPr>
      </xdr:nvSpPr>
      <xdr:spPr bwMode="auto">
        <a:xfrm>
          <a:off x="1143000" y="20631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29" name="Text Box 4"/>
        <xdr:cNvSpPr txBox="1">
          <a:spLocks noChangeArrowheads="1"/>
        </xdr:cNvSpPr>
      </xdr:nvSpPr>
      <xdr:spPr bwMode="auto">
        <a:xfrm>
          <a:off x="1143000" y="20631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30" name="Text Box 6"/>
        <xdr:cNvSpPr txBox="1">
          <a:spLocks noChangeArrowheads="1"/>
        </xdr:cNvSpPr>
      </xdr:nvSpPr>
      <xdr:spPr bwMode="auto">
        <a:xfrm>
          <a:off x="1143000" y="206311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5" name="Text Box 4"/>
        <xdr:cNvSpPr txBox="1">
          <a:spLocks noChangeArrowheads="1"/>
        </xdr:cNvSpPr>
      </xdr:nvSpPr>
      <xdr:spPr bwMode="auto">
        <a:xfrm>
          <a:off x="1143000" y="206311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6" name="Text Box 6"/>
        <xdr:cNvSpPr txBox="1">
          <a:spLocks noChangeArrowheads="1"/>
        </xdr:cNvSpPr>
      </xdr:nvSpPr>
      <xdr:spPr bwMode="auto">
        <a:xfrm>
          <a:off x="1143000" y="206311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7"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8"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3"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4"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7"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8"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49"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50"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3"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4"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5" name="Text Box 4"/>
        <xdr:cNvSpPr txBox="1">
          <a:spLocks noChangeArrowheads="1"/>
        </xdr:cNvSpPr>
      </xdr:nvSpPr>
      <xdr:spPr bwMode="auto">
        <a:xfrm>
          <a:off x="253365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6" name="Text Box 6"/>
        <xdr:cNvSpPr txBox="1">
          <a:spLocks noChangeArrowheads="1"/>
        </xdr:cNvSpPr>
      </xdr:nvSpPr>
      <xdr:spPr bwMode="auto">
        <a:xfrm>
          <a:off x="253365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7"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8"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59" name="Text Box 4"/>
        <xdr:cNvSpPr txBox="1">
          <a:spLocks noChangeArrowheads="1"/>
        </xdr:cNvSpPr>
      </xdr:nvSpPr>
      <xdr:spPr bwMode="auto">
        <a:xfrm>
          <a:off x="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60" name="Text Box 6"/>
        <xdr:cNvSpPr txBox="1">
          <a:spLocks noChangeArrowheads="1"/>
        </xdr:cNvSpPr>
      </xdr:nvSpPr>
      <xdr:spPr bwMode="auto">
        <a:xfrm>
          <a:off x="0"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3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8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9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9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8" name="Text Box 4"/>
        <xdr:cNvSpPr txBox="1">
          <a:spLocks noChangeArrowheads="1"/>
        </xdr:cNvSpPr>
      </xdr:nvSpPr>
      <xdr:spPr bwMode="auto">
        <a:xfrm>
          <a:off x="4524375"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9" name="Text Box 6"/>
        <xdr:cNvSpPr txBox="1">
          <a:spLocks noChangeArrowheads="1"/>
        </xdr:cNvSpPr>
      </xdr:nvSpPr>
      <xdr:spPr bwMode="auto">
        <a:xfrm>
          <a:off x="4524375"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114300</xdr:rowOff>
    </xdr:to>
    <xdr:sp macro="" textlink="">
      <xdr:nvSpPr>
        <xdr:cNvPr id="464020" name="Text Box 6"/>
        <xdr:cNvSpPr txBox="1">
          <a:spLocks noChangeArrowheads="1"/>
        </xdr:cNvSpPr>
      </xdr:nvSpPr>
      <xdr:spPr bwMode="auto">
        <a:xfrm>
          <a:off x="3781425" y="1895475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05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6"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7"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2"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3"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4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4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5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0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2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4"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5"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8"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9"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299"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1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31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6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6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7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8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8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3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5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7"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8"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5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5"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6"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7"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8"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7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1"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2"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3"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4"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7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8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8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9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9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1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1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2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5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6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6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62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3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64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64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64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4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5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7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9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0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1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0"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1"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4"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5"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6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89"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90"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9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80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4"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5"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6"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0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1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2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3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92"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9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95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5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6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8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0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2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4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4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5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5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6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1"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5"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7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8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9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158750</xdr:colOff>
      <xdr:row>77</xdr:row>
      <xdr:rowOff>31749</xdr:rowOff>
    </xdr:from>
    <xdr:to>
      <xdr:col>0</xdr:col>
      <xdr:colOff>523875</xdr:colOff>
      <xdr:row>77</xdr:row>
      <xdr:rowOff>309562</xdr:rowOff>
    </xdr:to>
    <xdr:sp macro="" textlink="">
      <xdr:nvSpPr>
        <xdr:cNvPr id="3639" name="CuadroTexto 3638"/>
        <xdr:cNvSpPr txBox="1"/>
      </xdr:nvSpPr>
      <xdr:spPr>
        <a:xfrm>
          <a:off x="158750" y="21301074"/>
          <a:ext cx="365125"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b="1">
              <a:latin typeface="Arial "/>
            </a:rPr>
            <a:t>(C)</a:t>
          </a:r>
        </a:p>
      </xdr:txBody>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7" name="Text Box 4"/>
        <xdr:cNvSpPr txBox="1">
          <a:spLocks noChangeArrowheads="1"/>
        </xdr:cNvSpPr>
      </xdr:nvSpPr>
      <xdr:spPr bwMode="auto">
        <a:xfrm>
          <a:off x="1143000" y="16897350"/>
          <a:ext cx="857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8" name="Text Box 6"/>
        <xdr:cNvSpPr txBox="1">
          <a:spLocks noChangeArrowheads="1"/>
        </xdr:cNvSpPr>
      </xdr:nvSpPr>
      <xdr:spPr bwMode="auto">
        <a:xfrm>
          <a:off x="1143000" y="16897350"/>
          <a:ext cx="857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19"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0" name="Text Box 4"/>
        <xdr:cNvSpPr txBox="1">
          <a:spLocks noChangeArrowheads="1"/>
        </xdr:cNvSpPr>
      </xdr:nvSpPr>
      <xdr:spPr bwMode="auto">
        <a:xfrm>
          <a:off x="1143000" y="17668875"/>
          <a:ext cx="85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1" name="Text Box 6"/>
        <xdr:cNvSpPr txBox="1">
          <a:spLocks noChangeArrowheads="1"/>
        </xdr:cNvSpPr>
      </xdr:nvSpPr>
      <xdr:spPr bwMode="auto">
        <a:xfrm>
          <a:off x="1143000" y="17668875"/>
          <a:ext cx="85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2"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3"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4" name="Text Box 4"/>
        <xdr:cNvSpPr txBox="1">
          <a:spLocks noChangeArrowheads="1"/>
        </xdr:cNvSpPr>
      </xdr:nvSpPr>
      <xdr:spPr bwMode="auto">
        <a:xfrm>
          <a:off x="253365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5" name="Text Box 6"/>
        <xdr:cNvSpPr txBox="1">
          <a:spLocks noChangeArrowheads="1"/>
        </xdr:cNvSpPr>
      </xdr:nvSpPr>
      <xdr:spPr bwMode="auto">
        <a:xfrm>
          <a:off x="253365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6"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7"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8" name="Text Box 4"/>
        <xdr:cNvSpPr txBox="1">
          <a:spLocks noChangeArrowheads="1"/>
        </xdr:cNvSpPr>
      </xdr:nvSpPr>
      <xdr:spPr bwMode="auto">
        <a:xfrm>
          <a:off x="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9" name="Text Box 6"/>
        <xdr:cNvSpPr txBox="1">
          <a:spLocks noChangeArrowheads="1"/>
        </xdr:cNvSpPr>
      </xdr:nvSpPr>
      <xdr:spPr bwMode="auto">
        <a:xfrm>
          <a:off x="0" y="1766887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0" name="Text Box 4"/>
        <xdr:cNvSpPr txBox="1">
          <a:spLocks noChangeArrowheads="1"/>
        </xdr:cNvSpPr>
      </xdr:nvSpPr>
      <xdr:spPr bwMode="auto">
        <a:xfrm>
          <a:off x="4524375" y="16954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1" name="Text Box 6"/>
        <xdr:cNvSpPr txBox="1">
          <a:spLocks noChangeArrowheads="1"/>
        </xdr:cNvSpPr>
      </xdr:nvSpPr>
      <xdr:spPr bwMode="auto">
        <a:xfrm>
          <a:off x="4524375" y="16954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2" name="Text Box 4"/>
        <xdr:cNvSpPr txBox="1">
          <a:spLocks noChangeArrowheads="1"/>
        </xdr:cNvSpPr>
      </xdr:nvSpPr>
      <xdr:spPr bwMode="auto">
        <a:xfrm>
          <a:off x="3781425" y="17668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3" name="Text Box 6"/>
        <xdr:cNvSpPr txBox="1">
          <a:spLocks noChangeArrowheads="1"/>
        </xdr:cNvSpPr>
      </xdr:nvSpPr>
      <xdr:spPr bwMode="auto">
        <a:xfrm>
          <a:off x="3781425" y="17668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0"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1"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2"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3"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6"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7"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0"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1"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4"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5"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2"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3" name="Text Box 4"/>
        <xdr:cNvSpPr txBox="1">
          <a:spLocks noChangeArrowheads="1"/>
        </xdr:cNvSpPr>
      </xdr:nvSpPr>
      <xdr:spPr bwMode="auto">
        <a:xfrm>
          <a:off x="1143000" y="19011900"/>
          <a:ext cx="8572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4" name="Text Box 6"/>
        <xdr:cNvSpPr txBox="1">
          <a:spLocks noChangeArrowheads="1"/>
        </xdr:cNvSpPr>
      </xdr:nvSpPr>
      <xdr:spPr bwMode="auto">
        <a:xfrm>
          <a:off x="1143000" y="19011900"/>
          <a:ext cx="8572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5"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6"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7" name="Text Box 4"/>
        <xdr:cNvSpPr txBox="1">
          <a:spLocks noChangeArrowheads="1"/>
        </xdr:cNvSpPr>
      </xdr:nvSpPr>
      <xdr:spPr bwMode="auto">
        <a:xfrm>
          <a:off x="253365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8" name="Text Box 6"/>
        <xdr:cNvSpPr txBox="1">
          <a:spLocks noChangeArrowheads="1"/>
        </xdr:cNvSpPr>
      </xdr:nvSpPr>
      <xdr:spPr bwMode="auto">
        <a:xfrm>
          <a:off x="253365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9"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60"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1" name="Text Box 4"/>
        <xdr:cNvSpPr txBox="1">
          <a:spLocks noChangeArrowheads="1"/>
        </xdr:cNvSpPr>
      </xdr:nvSpPr>
      <xdr:spPr bwMode="auto">
        <a:xfrm>
          <a:off x="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2" name="Text Box 6"/>
        <xdr:cNvSpPr txBox="1">
          <a:spLocks noChangeArrowheads="1"/>
        </xdr:cNvSpPr>
      </xdr:nvSpPr>
      <xdr:spPr bwMode="auto">
        <a:xfrm>
          <a:off x="0" y="1901190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3" name="Text Box 4"/>
        <xdr:cNvSpPr txBox="1">
          <a:spLocks noChangeArrowheads="1"/>
        </xdr:cNvSpPr>
      </xdr:nvSpPr>
      <xdr:spPr bwMode="auto">
        <a:xfrm>
          <a:off x="3781425" y="190119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4" name="Text Box 6"/>
        <xdr:cNvSpPr txBox="1">
          <a:spLocks noChangeArrowheads="1"/>
        </xdr:cNvSpPr>
      </xdr:nvSpPr>
      <xdr:spPr bwMode="auto">
        <a:xfrm>
          <a:off x="3781425" y="190119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7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7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8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9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9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60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4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5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8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1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2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2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3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4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4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5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5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6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7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8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8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9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1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2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4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50"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7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8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9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0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1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3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4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5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5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6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7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7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8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0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3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4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604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xdr:row>
      <xdr:rowOff>9525</xdr:rowOff>
    </xdr:from>
    <xdr:to>
      <xdr:col>2</xdr:col>
      <xdr:colOff>342900</xdr:colOff>
      <xdr:row>2</xdr:row>
      <xdr:rowOff>200025</xdr:rowOff>
    </xdr:to>
    <xdr:pic>
      <xdr:nvPicPr>
        <xdr:cNvPr id="466256" name="Imagen 23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171450"/>
          <a:ext cx="457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202926</xdr:colOff>
      <xdr:row>0</xdr:row>
      <xdr:rowOff>0</xdr:rowOff>
    </xdr:from>
    <xdr:to>
      <xdr:col>10</xdr:col>
      <xdr:colOff>10488</xdr:colOff>
      <xdr:row>1</xdr:row>
      <xdr:rowOff>169497</xdr:rowOff>
    </xdr:to>
    <xdr:sp macro="" textlink="">
      <xdr:nvSpPr>
        <xdr:cNvPr id="4780" name="60 Elipse"/>
        <xdr:cNvSpPr/>
      </xdr:nvSpPr>
      <xdr:spPr bwMode="auto">
        <a:xfrm>
          <a:off x="5041626" y="0"/>
          <a:ext cx="436212" cy="3314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a:t>
          </a:r>
        </a:p>
      </xdr:txBody>
    </xdr:sp>
    <xdr:clientData/>
  </xdr:twoCellAnchor>
  <xdr:twoCellAnchor>
    <xdr:from>
      <xdr:col>4</xdr:col>
      <xdr:colOff>159220</xdr:colOff>
      <xdr:row>6</xdr:row>
      <xdr:rowOff>179298</xdr:rowOff>
    </xdr:from>
    <xdr:to>
      <xdr:col>4</xdr:col>
      <xdr:colOff>596260</xdr:colOff>
      <xdr:row>7</xdr:row>
      <xdr:rowOff>195033</xdr:rowOff>
    </xdr:to>
    <xdr:sp macro="" textlink="">
      <xdr:nvSpPr>
        <xdr:cNvPr id="4781" name="60 Elipse"/>
        <xdr:cNvSpPr/>
      </xdr:nvSpPr>
      <xdr:spPr bwMode="auto">
        <a:xfrm>
          <a:off x="3273895" y="1284198"/>
          <a:ext cx="437040" cy="33958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6</a:t>
          </a:r>
        </a:p>
      </xdr:txBody>
    </xdr:sp>
    <xdr:clientData/>
  </xdr:twoCellAnchor>
  <xdr:twoCellAnchor>
    <xdr:from>
      <xdr:col>3</xdr:col>
      <xdr:colOff>309676</xdr:colOff>
      <xdr:row>5</xdr:row>
      <xdr:rowOff>12253</xdr:rowOff>
    </xdr:from>
    <xdr:to>
      <xdr:col>4</xdr:col>
      <xdr:colOff>174870</xdr:colOff>
      <xdr:row>6</xdr:row>
      <xdr:rowOff>296985</xdr:rowOff>
    </xdr:to>
    <xdr:sp macro="" textlink="">
      <xdr:nvSpPr>
        <xdr:cNvPr id="4782" name="60 Elipse"/>
        <xdr:cNvSpPr/>
      </xdr:nvSpPr>
      <xdr:spPr bwMode="auto">
        <a:xfrm>
          <a:off x="2843326" y="1069528"/>
          <a:ext cx="446219" cy="33235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5</a:t>
          </a:r>
        </a:p>
      </xdr:txBody>
    </xdr:sp>
    <xdr:clientData/>
  </xdr:twoCellAnchor>
  <xdr:twoCellAnchor>
    <xdr:from>
      <xdr:col>21</xdr:col>
      <xdr:colOff>1794</xdr:colOff>
      <xdr:row>3</xdr:row>
      <xdr:rowOff>113609</xdr:rowOff>
    </xdr:from>
    <xdr:to>
      <xdr:col>21</xdr:col>
      <xdr:colOff>438834</xdr:colOff>
      <xdr:row>4</xdr:row>
      <xdr:rowOff>291042</xdr:rowOff>
    </xdr:to>
    <xdr:sp macro="" textlink="">
      <xdr:nvSpPr>
        <xdr:cNvPr id="4783" name="60 Elipse"/>
        <xdr:cNvSpPr/>
      </xdr:nvSpPr>
      <xdr:spPr bwMode="auto">
        <a:xfrm>
          <a:off x="9031494" y="713684"/>
          <a:ext cx="437040" cy="3393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4</a:t>
          </a:r>
        </a:p>
      </xdr:txBody>
    </xdr:sp>
    <xdr:clientData/>
  </xdr:twoCellAnchor>
  <xdr:twoCellAnchor>
    <xdr:from>
      <xdr:col>20</xdr:col>
      <xdr:colOff>199336</xdr:colOff>
      <xdr:row>0</xdr:row>
      <xdr:rowOff>32182</xdr:rowOff>
    </xdr:from>
    <xdr:to>
      <xdr:col>20</xdr:col>
      <xdr:colOff>638733</xdr:colOff>
      <xdr:row>1</xdr:row>
      <xdr:rowOff>203603</xdr:rowOff>
    </xdr:to>
    <xdr:sp macro="" textlink="">
      <xdr:nvSpPr>
        <xdr:cNvPr id="4784" name="60 Elipse"/>
        <xdr:cNvSpPr/>
      </xdr:nvSpPr>
      <xdr:spPr bwMode="auto">
        <a:xfrm>
          <a:off x="8495611" y="32182"/>
          <a:ext cx="439397" cy="33334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3</a:t>
          </a:r>
        </a:p>
      </xdr:txBody>
    </xdr:sp>
    <xdr:clientData/>
  </xdr:twoCellAnchor>
  <xdr:twoCellAnchor>
    <xdr:from>
      <xdr:col>8</xdr:col>
      <xdr:colOff>18774</xdr:colOff>
      <xdr:row>1</xdr:row>
      <xdr:rowOff>197885</xdr:rowOff>
    </xdr:from>
    <xdr:to>
      <xdr:col>9</xdr:col>
      <xdr:colOff>141075</xdr:colOff>
      <xdr:row>3</xdr:row>
      <xdr:rowOff>101993</xdr:rowOff>
    </xdr:to>
    <xdr:sp macro="" textlink="">
      <xdr:nvSpPr>
        <xdr:cNvPr id="4785" name="60 Elipse"/>
        <xdr:cNvSpPr/>
      </xdr:nvSpPr>
      <xdr:spPr bwMode="auto">
        <a:xfrm>
          <a:off x="4857474" y="359810"/>
          <a:ext cx="436626" cy="3422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6</xdr:col>
      <xdr:colOff>166373</xdr:colOff>
      <xdr:row>7</xdr:row>
      <xdr:rowOff>103752</xdr:rowOff>
    </xdr:from>
    <xdr:to>
      <xdr:col>7</xdr:col>
      <xdr:colOff>233205</xdr:colOff>
      <xdr:row>9</xdr:row>
      <xdr:rowOff>25523</xdr:rowOff>
    </xdr:to>
    <xdr:sp macro="" textlink="">
      <xdr:nvSpPr>
        <xdr:cNvPr id="4786" name="60 Elipse"/>
        <xdr:cNvSpPr/>
      </xdr:nvSpPr>
      <xdr:spPr bwMode="auto">
        <a:xfrm>
          <a:off x="4328798" y="1532502"/>
          <a:ext cx="428782" cy="35992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7</a:t>
          </a:r>
        </a:p>
      </xdr:txBody>
    </xdr:sp>
    <xdr:clientData/>
  </xdr:twoCellAnchor>
  <xdr:twoCellAnchor>
    <xdr:from>
      <xdr:col>8</xdr:col>
      <xdr:colOff>61323</xdr:colOff>
      <xdr:row>8</xdr:row>
      <xdr:rowOff>159146</xdr:rowOff>
    </xdr:from>
    <xdr:to>
      <xdr:col>9</xdr:col>
      <xdr:colOff>183624</xdr:colOff>
      <xdr:row>9</xdr:row>
      <xdr:rowOff>296265</xdr:rowOff>
    </xdr:to>
    <xdr:sp macro="" textlink="">
      <xdr:nvSpPr>
        <xdr:cNvPr id="4787" name="60 Elipse"/>
        <xdr:cNvSpPr/>
      </xdr:nvSpPr>
      <xdr:spPr bwMode="auto">
        <a:xfrm>
          <a:off x="4900023" y="1806971"/>
          <a:ext cx="436626" cy="3561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8</a:t>
          </a:r>
        </a:p>
      </xdr:txBody>
    </xdr:sp>
    <xdr:clientData/>
  </xdr:twoCellAnchor>
  <xdr:twoCellAnchor>
    <xdr:from>
      <xdr:col>3</xdr:col>
      <xdr:colOff>488674</xdr:colOff>
      <xdr:row>14</xdr:row>
      <xdr:rowOff>132522</xdr:rowOff>
    </xdr:from>
    <xdr:to>
      <xdr:col>4</xdr:col>
      <xdr:colOff>334385</xdr:colOff>
      <xdr:row>15</xdr:row>
      <xdr:rowOff>158705</xdr:rowOff>
    </xdr:to>
    <xdr:sp macro="" textlink="">
      <xdr:nvSpPr>
        <xdr:cNvPr id="4788" name="60 Elipse"/>
        <xdr:cNvSpPr/>
      </xdr:nvSpPr>
      <xdr:spPr bwMode="auto">
        <a:xfrm>
          <a:off x="3022324" y="3323397"/>
          <a:ext cx="42673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a:t>
          </a:r>
        </a:p>
      </xdr:txBody>
    </xdr:sp>
    <xdr:clientData/>
  </xdr:twoCellAnchor>
  <xdr:twoCellAnchor>
    <xdr:from>
      <xdr:col>5</xdr:col>
      <xdr:colOff>136178</xdr:colOff>
      <xdr:row>22</xdr:row>
      <xdr:rowOff>298840</xdr:rowOff>
    </xdr:from>
    <xdr:to>
      <xdr:col>6</xdr:col>
      <xdr:colOff>186445</xdr:colOff>
      <xdr:row>24</xdr:row>
      <xdr:rowOff>2001</xdr:rowOff>
    </xdr:to>
    <xdr:sp macro="" textlink="">
      <xdr:nvSpPr>
        <xdr:cNvPr id="4789" name="60 Elipse"/>
        <xdr:cNvSpPr/>
      </xdr:nvSpPr>
      <xdr:spPr bwMode="auto">
        <a:xfrm>
          <a:off x="3917603" y="5766190"/>
          <a:ext cx="431267" cy="34133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12</a:t>
          </a:r>
        </a:p>
      </xdr:txBody>
    </xdr:sp>
    <xdr:clientData/>
  </xdr:twoCellAnchor>
  <xdr:twoCellAnchor>
    <xdr:from>
      <xdr:col>8</xdr:col>
      <xdr:colOff>97822</xdr:colOff>
      <xdr:row>58</xdr:row>
      <xdr:rowOff>6631</xdr:rowOff>
    </xdr:from>
    <xdr:to>
      <xdr:col>9</xdr:col>
      <xdr:colOff>208577</xdr:colOff>
      <xdr:row>58</xdr:row>
      <xdr:rowOff>347553</xdr:rowOff>
    </xdr:to>
    <xdr:sp macro="" textlink="">
      <xdr:nvSpPr>
        <xdr:cNvPr id="4790" name="60 Elipse"/>
        <xdr:cNvSpPr/>
      </xdr:nvSpPr>
      <xdr:spPr bwMode="auto">
        <a:xfrm>
          <a:off x="4936522" y="16065781"/>
          <a:ext cx="425080"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15</a:t>
          </a:r>
        </a:p>
      </xdr:txBody>
    </xdr:sp>
    <xdr:clientData/>
  </xdr:twoCellAnchor>
  <xdr:twoCellAnchor>
    <xdr:from>
      <xdr:col>2</xdr:col>
      <xdr:colOff>938775</xdr:colOff>
      <xdr:row>27</xdr:row>
      <xdr:rowOff>45342</xdr:rowOff>
    </xdr:from>
    <xdr:to>
      <xdr:col>2</xdr:col>
      <xdr:colOff>1377257</xdr:colOff>
      <xdr:row>27</xdr:row>
      <xdr:rowOff>386264</xdr:rowOff>
    </xdr:to>
    <xdr:sp macro="" textlink="">
      <xdr:nvSpPr>
        <xdr:cNvPr id="4791" name="60 Elipse"/>
        <xdr:cNvSpPr/>
      </xdr:nvSpPr>
      <xdr:spPr bwMode="auto">
        <a:xfrm>
          <a:off x="2081775" y="6598542"/>
          <a:ext cx="438482"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13</a:t>
          </a:r>
        </a:p>
      </xdr:txBody>
    </xdr:sp>
    <xdr:clientData/>
  </xdr:twoCellAnchor>
  <xdr:twoCellAnchor>
    <xdr:from>
      <xdr:col>7</xdr:col>
      <xdr:colOff>195961</xdr:colOff>
      <xdr:row>21</xdr:row>
      <xdr:rowOff>8181</xdr:rowOff>
    </xdr:from>
    <xdr:to>
      <xdr:col>8</xdr:col>
      <xdr:colOff>312489</xdr:colOff>
      <xdr:row>22</xdr:row>
      <xdr:rowOff>34364</xdr:rowOff>
    </xdr:to>
    <xdr:sp macro="" textlink="">
      <xdr:nvSpPr>
        <xdr:cNvPr id="4792" name="60 Elipse"/>
        <xdr:cNvSpPr/>
      </xdr:nvSpPr>
      <xdr:spPr bwMode="auto">
        <a:xfrm>
          <a:off x="4720336" y="5161206"/>
          <a:ext cx="430853"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11</a:t>
          </a:r>
        </a:p>
      </xdr:txBody>
    </xdr:sp>
    <xdr:clientData/>
  </xdr:twoCellAnchor>
  <xdr:twoCellAnchor>
    <xdr:from>
      <xdr:col>10</xdr:col>
      <xdr:colOff>83884</xdr:colOff>
      <xdr:row>18</xdr:row>
      <xdr:rowOff>303520</xdr:rowOff>
    </xdr:from>
    <xdr:to>
      <xdr:col>11</xdr:col>
      <xdr:colOff>211957</xdr:colOff>
      <xdr:row>20</xdr:row>
      <xdr:rowOff>14964</xdr:rowOff>
    </xdr:to>
    <xdr:sp macro="" textlink="">
      <xdr:nvSpPr>
        <xdr:cNvPr id="4793" name="60 Elipse"/>
        <xdr:cNvSpPr/>
      </xdr:nvSpPr>
      <xdr:spPr bwMode="auto">
        <a:xfrm>
          <a:off x="5551234" y="4513570"/>
          <a:ext cx="442398" cy="3400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10</a:t>
          </a:r>
        </a:p>
      </xdr:txBody>
    </xdr:sp>
    <xdr:clientData/>
  </xdr:twoCellAnchor>
  <xdr:twoCellAnchor>
    <xdr:from>
      <xdr:col>13</xdr:col>
      <xdr:colOff>298173</xdr:colOff>
      <xdr:row>14</xdr:row>
      <xdr:rowOff>107674</xdr:rowOff>
    </xdr:from>
    <xdr:to>
      <xdr:col>15</xdr:col>
      <xdr:colOff>94189</xdr:colOff>
      <xdr:row>15</xdr:row>
      <xdr:rowOff>133857</xdr:rowOff>
    </xdr:to>
    <xdr:sp macro="" textlink="">
      <xdr:nvSpPr>
        <xdr:cNvPr id="4794" name="60 Elipse"/>
        <xdr:cNvSpPr/>
      </xdr:nvSpPr>
      <xdr:spPr bwMode="auto">
        <a:xfrm>
          <a:off x="6708498" y="3298549"/>
          <a:ext cx="42466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9.1</a:t>
          </a:r>
        </a:p>
      </xdr:txBody>
    </xdr:sp>
    <xdr:clientData/>
  </xdr:twoCellAnchor>
  <xdr:twoCellAnchor>
    <xdr:from>
      <xdr:col>20</xdr:col>
      <xdr:colOff>214050</xdr:colOff>
      <xdr:row>62</xdr:row>
      <xdr:rowOff>122587</xdr:rowOff>
    </xdr:from>
    <xdr:to>
      <xdr:col>20</xdr:col>
      <xdr:colOff>639544</xdr:colOff>
      <xdr:row>62</xdr:row>
      <xdr:rowOff>463509</xdr:rowOff>
    </xdr:to>
    <xdr:sp macro="" textlink="">
      <xdr:nvSpPr>
        <xdr:cNvPr id="4795" name="60 Elipse"/>
        <xdr:cNvSpPr/>
      </xdr:nvSpPr>
      <xdr:spPr bwMode="auto">
        <a:xfrm>
          <a:off x="8510325" y="1707708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62</xdr:row>
      <xdr:rowOff>147024</xdr:rowOff>
    </xdr:from>
    <xdr:to>
      <xdr:col>15</xdr:col>
      <xdr:colOff>66044</xdr:colOff>
      <xdr:row>62</xdr:row>
      <xdr:rowOff>487946</xdr:rowOff>
    </xdr:to>
    <xdr:sp macro="" textlink="">
      <xdr:nvSpPr>
        <xdr:cNvPr id="4796" name="60 Elipse"/>
        <xdr:cNvSpPr/>
      </xdr:nvSpPr>
      <xdr:spPr bwMode="auto">
        <a:xfrm>
          <a:off x="6663035" y="1710152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62</xdr:row>
      <xdr:rowOff>128167</xdr:rowOff>
    </xdr:from>
    <xdr:to>
      <xdr:col>4</xdr:col>
      <xdr:colOff>151703</xdr:colOff>
      <xdr:row>62</xdr:row>
      <xdr:rowOff>469089</xdr:rowOff>
    </xdr:to>
    <xdr:sp macro="" textlink="">
      <xdr:nvSpPr>
        <xdr:cNvPr id="4797" name="60 Elipse"/>
        <xdr:cNvSpPr/>
      </xdr:nvSpPr>
      <xdr:spPr bwMode="auto">
        <a:xfrm>
          <a:off x="2826654" y="1708266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65</xdr:row>
      <xdr:rowOff>164546</xdr:rowOff>
    </xdr:from>
    <xdr:to>
      <xdr:col>2</xdr:col>
      <xdr:colOff>946055</xdr:colOff>
      <xdr:row>66</xdr:row>
      <xdr:rowOff>175230</xdr:rowOff>
    </xdr:to>
    <xdr:sp macro="" textlink="">
      <xdr:nvSpPr>
        <xdr:cNvPr id="4798" name="60 Elipse"/>
        <xdr:cNvSpPr/>
      </xdr:nvSpPr>
      <xdr:spPr bwMode="auto">
        <a:xfrm>
          <a:off x="1657788" y="1847159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70</xdr:row>
      <xdr:rowOff>199100</xdr:rowOff>
    </xdr:from>
    <xdr:to>
      <xdr:col>2</xdr:col>
      <xdr:colOff>951502</xdr:colOff>
      <xdr:row>71</xdr:row>
      <xdr:rowOff>160090</xdr:rowOff>
    </xdr:to>
    <xdr:sp macro="" textlink="">
      <xdr:nvSpPr>
        <xdr:cNvPr id="4799" name="60 Elipse"/>
        <xdr:cNvSpPr/>
      </xdr:nvSpPr>
      <xdr:spPr bwMode="auto">
        <a:xfrm>
          <a:off x="1663235" y="1984917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65</xdr:row>
      <xdr:rowOff>140674</xdr:rowOff>
    </xdr:from>
    <xdr:to>
      <xdr:col>3</xdr:col>
      <xdr:colOff>508307</xdr:colOff>
      <xdr:row>66</xdr:row>
      <xdr:rowOff>151358</xdr:rowOff>
    </xdr:to>
    <xdr:sp macro="" textlink="">
      <xdr:nvSpPr>
        <xdr:cNvPr id="4800" name="60 Elipse"/>
        <xdr:cNvSpPr/>
      </xdr:nvSpPr>
      <xdr:spPr bwMode="auto">
        <a:xfrm>
          <a:off x="2610690" y="1844772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65</xdr:row>
      <xdr:rowOff>173804</xdr:rowOff>
    </xdr:from>
    <xdr:to>
      <xdr:col>4</xdr:col>
      <xdr:colOff>535100</xdr:colOff>
      <xdr:row>66</xdr:row>
      <xdr:rowOff>184488</xdr:rowOff>
    </xdr:to>
    <xdr:sp macro="" textlink="">
      <xdr:nvSpPr>
        <xdr:cNvPr id="4801" name="60 Elipse"/>
        <xdr:cNvSpPr/>
      </xdr:nvSpPr>
      <xdr:spPr bwMode="auto">
        <a:xfrm>
          <a:off x="3218508" y="1848085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66</xdr:row>
      <xdr:rowOff>30602</xdr:rowOff>
    </xdr:from>
    <xdr:to>
      <xdr:col>13</xdr:col>
      <xdr:colOff>275942</xdr:colOff>
      <xdr:row>67</xdr:row>
      <xdr:rowOff>48502</xdr:rowOff>
    </xdr:to>
    <xdr:sp macro="" textlink="">
      <xdr:nvSpPr>
        <xdr:cNvPr id="4802" name="60 Elipse"/>
        <xdr:cNvSpPr/>
      </xdr:nvSpPr>
      <xdr:spPr bwMode="auto">
        <a:xfrm>
          <a:off x="6249641" y="1866150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64</xdr:row>
      <xdr:rowOff>424014</xdr:rowOff>
    </xdr:from>
    <xdr:to>
      <xdr:col>13</xdr:col>
      <xdr:colOff>281136</xdr:colOff>
      <xdr:row>66</xdr:row>
      <xdr:rowOff>2936</xdr:rowOff>
    </xdr:to>
    <xdr:sp macro="" textlink="">
      <xdr:nvSpPr>
        <xdr:cNvPr id="4803" name="60 Elipse"/>
        <xdr:cNvSpPr/>
      </xdr:nvSpPr>
      <xdr:spPr bwMode="auto">
        <a:xfrm>
          <a:off x="6254835" y="1829291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70</xdr:row>
      <xdr:rowOff>217994</xdr:rowOff>
    </xdr:from>
    <xdr:to>
      <xdr:col>4</xdr:col>
      <xdr:colOff>593857</xdr:colOff>
      <xdr:row>71</xdr:row>
      <xdr:rowOff>178984</xdr:rowOff>
    </xdr:to>
    <xdr:sp macro="" textlink="">
      <xdr:nvSpPr>
        <xdr:cNvPr id="4804" name="60 Elipse"/>
        <xdr:cNvSpPr/>
      </xdr:nvSpPr>
      <xdr:spPr bwMode="auto">
        <a:xfrm>
          <a:off x="3277265" y="1986806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70</xdr:row>
      <xdr:rowOff>207754</xdr:rowOff>
    </xdr:from>
    <xdr:to>
      <xdr:col>3</xdr:col>
      <xdr:colOff>506374</xdr:colOff>
      <xdr:row>71</xdr:row>
      <xdr:rowOff>168744</xdr:rowOff>
    </xdr:to>
    <xdr:sp macro="" textlink="">
      <xdr:nvSpPr>
        <xdr:cNvPr id="4805" name="60 Elipse"/>
        <xdr:cNvSpPr/>
      </xdr:nvSpPr>
      <xdr:spPr bwMode="auto">
        <a:xfrm>
          <a:off x="2608757" y="1985782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70</xdr:row>
      <xdr:rowOff>24716</xdr:rowOff>
    </xdr:from>
    <xdr:to>
      <xdr:col>13</xdr:col>
      <xdr:colOff>270745</xdr:colOff>
      <xdr:row>70</xdr:row>
      <xdr:rowOff>365638</xdr:rowOff>
    </xdr:to>
    <xdr:sp macro="" textlink="">
      <xdr:nvSpPr>
        <xdr:cNvPr id="4806" name="60 Elipse"/>
        <xdr:cNvSpPr/>
      </xdr:nvSpPr>
      <xdr:spPr bwMode="auto">
        <a:xfrm>
          <a:off x="6244444" y="1967479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70</xdr:row>
      <xdr:rowOff>26071</xdr:rowOff>
    </xdr:from>
    <xdr:to>
      <xdr:col>20</xdr:col>
      <xdr:colOff>627876</xdr:colOff>
      <xdr:row>70</xdr:row>
      <xdr:rowOff>366993</xdr:rowOff>
    </xdr:to>
    <xdr:sp macro="" textlink="">
      <xdr:nvSpPr>
        <xdr:cNvPr id="4807" name="60 Elipse"/>
        <xdr:cNvSpPr/>
      </xdr:nvSpPr>
      <xdr:spPr bwMode="auto">
        <a:xfrm>
          <a:off x="8492884" y="1967614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66</xdr:row>
      <xdr:rowOff>15017</xdr:rowOff>
    </xdr:from>
    <xdr:to>
      <xdr:col>20</xdr:col>
      <xdr:colOff>649259</xdr:colOff>
      <xdr:row>67</xdr:row>
      <xdr:rowOff>32917</xdr:rowOff>
    </xdr:to>
    <xdr:sp macro="" textlink="">
      <xdr:nvSpPr>
        <xdr:cNvPr id="4808" name="60 Elipse"/>
        <xdr:cNvSpPr/>
      </xdr:nvSpPr>
      <xdr:spPr bwMode="auto">
        <a:xfrm>
          <a:off x="8514267" y="1864591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64</xdr:row>
      <xdr:rowOff>423822</xdr:rowOff>
    </xdr:from>
    <xdr:to>
      <xdr:col>20</xdr:col>
      <xdr:colOff>637137</xdr:colOff>
      <xdr:row>65</xdr:row>
      <xdr:rowOff>318550</xdr:rowOff>
    </xdr:to>
    <xdr:sp macro="" textlink="">
      <xdr:nvSpPr>
        <xdr:cNvPr id="4809" name="60 Elipse"/>
        <xdr:cNvSpPr/>
      </xdr:nvSpPr>
      <xdr:spPr bwMode="auto">
        <a:xfrm>
          <a:off x="8502145" y="1829272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71</xdr:row>
      <xdr:rowOff>86686</xdr:rowOff>
    </xdr:from>
    <xdr:to>
      <xdr:col>20</xdr:col>
      <xdr:colOff>617860</xdr:colOff>
      <xdr:row>71</xdr:row>
      <xdr:rowOff>427608</xdr:rowOff>
    </xdr:to>
    <xdr:sp macro="" textlink="">
      <xdr:nvSpPr>
        <xdr:cNvPr id="4810" name="60 Elipse"/>
        <xdr:cNvSpPr/>
      </xdr:nvSpPr>
      <xdr:spPr bwMode="auto">
        <a:xfrm>
          <a:off x="8482868" y="2010823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65</xdr:row>
      <xdr:rowOff>139168</xdr:rowOff>
    </xdr:from>
    <xdr:to>
      <xdr:col>21</xdr:col>
      <xdr:colOff>695856</xdr:colOff>
      <xdr:row>66</xdr:row>
      <xdr:rowOff>149852</xdr:rowOff>
    </xdr:to>
    <xdr:sp macro="" textlink="">
      <xdr:nvSpPr>
        <xdr:cNvPr id="4811" name="60 Elipse"/>
        <xdr:cNvSpPr/>
      </xdr:nvSpPr>
      <xdr:spPr bwMode="auto">
        <a:xfrm>
          <a:off x="9294289" y="1844621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70</xdr:row>
      <xdr:rowOff>259148</xdr:rowOff>
    </xdr:from>
    <xdr:to>
      <xdr:col>21</xdr:col>
      <xdr:colOff>707578</xdr:colOff>
      <xdr:row>71</xdr:row>
      <xdr:rowOff>220138</xdr:rowOff>
    </xdr:to>
    <xdr:sp macro="" textlink="">
      <xdr:nvSpPr>
        <xdr:cNvPr id="4812" name="60 Elipse"/>
        <xdr:cNvSpPr/>
      </xdr:nvSpPr>
      <xdr:spPr bwMode="auto">
        <a:xfrm>
          <a:off x="9306011" y="1990922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65</xdr:row>
      <xdr:rowOff>171755</xdr:rowOff>
    </xdr:from>
    <xdr:to>
      <xdr:col>18</xdr:col>
      <xdr:colOff>301797</xdr:colOff>
      <xdr:row>65</xdr:row>
      <xdr:rowOff>171755</xdr:rowOff>
    </xdr:to>
    <xdr:cxnSp macro="">
      <xdr:nvCxnSpPr>
        <xdr:cNvPr id="4813" name="Conector recto 4812"/>
        <xdr:cNvCxnSpPr/>
      </xdr:nvCxnSpPr>
      <xdr:spPr>
        <a:xfrm>
          <a:off x="6979118" y="1847880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66</xdr:row>
      <xdr:rowOff>188156</xdr:rowOff>
    </xdr:from>
    <xdr:to>
      <xdr:col>18</xdr:col>
      <xdr:colOff>273827</xdr:colOff>
      <xdr:row>66</xdr:row>
      <xdr:rowOff>188156</xdr:rowOff>
    </xdr:to>
    <xdr:cxnSp macro="">
      <xdr:nvCxnSpPr>
        <xdr:cNvPr id="4814" name="Conector recto 4813"/>
        <xdr:cNvCxnSpPr/>
      </xdr:nvCxnSpPr>
      <xdr:spPr>
        <a:xfrm>
          <a:off x="6955683" y="1881905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70</xdr:row>
      <xdr:rowOff>174614</xdr:rowOff>
    </xdr:from>
    <xdr:to>
      <xdr:col>11</xdr:col>
      <xdr:colOff>291543</xdr:colOff>
      <xdr:row>70</xdr:row>
      <xdr:rowOff>174615</xdr:rowOff>
    </xdr:to>
    <xdr:cxnSp macro="">
      <xdr:nvCxnSpPr>
        <xdr:cNvPr id="4815" name="Conector recto de flecha 4814"/>
        <xdr:cNvCxnSpPr/>
      </xdr:nvCxnSpPr>
      <xdr:spPr>
        <a:xfrm flipV="1">
          <a:off x="4688457" y="1982468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65</xdr:row>
      <xdr:rowOff>150590</xdr:rowOff>
    </xdr:from>
    <xdr:to>
      <xdr:col>11</xdr:col>
      <xdr:colOff>297590</xdr:colOff>
      <xdr:row>65</xdr:row>
      <xdr:rowOff>154369</xdr:rowOff>
    </xdr:to>
    <xdr:cxnSp macro="">
      <xdr:nvCxnSpPr>
        <xdr:cNvPr id="4816" name="Conector recto de flecha 4815"/>
        <xdr:cNvCxnSpPr/>
      </xdr:nvCxnSpPr>
      <xdr:spPr>
        <a:xfrm flipV="1">
          <a:off x="4677874" y="1845764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66</xdr:row>
      <xdr:rowOff>191180</xdr:rowOff>
    </xdr:from>
    <xdr:to>
      <xdr:col>11</xdr:col>
      <xdr:colOff>302127</xdr:colOff>
      <xdr:row>66</xdr:row>
      <xdr:rowOff>201763</xdr:rowOff>
    </xdr:to>
    <xdr:cxnSp macro="">
      <xdr:nvCxnSpPr>
        <xdr:cNvPr id="4817" name="Conector recto de flecha 4816"/>
        <xdr:cNvCxnSpPr/>
      </xdr:nvCxnSpPr>
      <xdr:spPr>
        <a:xfrm flipV="1">
          <a:off x="4699041" y="1882208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71</xdr:row>
      <xdr:rowOff>364326</xdr:rowOff>
    </xdr:from>
    <xdr:to>
      <xdr:col>18</xdr:col>
      <xdr:colOff>289702</xdr:colOff>
      <xdr:row>71</xdr:row>
      <xdr:rowOff>365082</xdr:rowOff>
    </xdr:to>
    <xdr:cxnSp macro="">
      <xdr:nvCxnSpPr>
        <xdr:cNvPr id="4818" name="Conector recto de flecha 4817"/>
        <xdr:cNvCxnSpPr/>
      </xdr:nvCxnSpPr>
      <xdr:spPr>
        <a:xfrm>
          <a:off x="6985165" y="2038587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70</xdr:row>
      <xdr:rowOff>159497</xdr:rowOff>
    </xdr:from>
    <xdr:to>
      <xdr:col>18</xdr:col>
      <xdr:colOff>283655</xdr:colOff>
      <xdr:row>70</xdr:row>
      <xdr:rowOff>177638</xdr:rowOff>
    </xdr:to>
    <xdr:cxnSp macro="">
      <xdr:nvCxnSpPr>
        <xdr:cNvPr id="4819" name="Conector recto de flecha 4818"/>
        <xdr:cNvCxnSpPr/>
      </xdr:nvCxnSpPr>
      <xdr:spPr>
        <a:xfrm flipV="1">
          <a:off x="6971558" y="1980957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71</xdr:row>
      <xdr:rowOff>391540</xdr:rowOff>
    </xdr:from>
    <xdr:to>
      <xdr:col>11</xdr:col>
      <xdr:colOff>273097</xdr:colOff>
      <xdr:row>71</xdr:row>
      <xdr:rowOff>395017</xdr:rowOff>
    </xdr:to>
    <xdr:cxnSp macro="">
      <xdr:nvCxnSpPr>
        <xdr:cNvPr id="4820" name="Conector recto de flecha 4819"/>
        <xdr:cNvCxnSpPr/>
      </xdr:nvCxnSpPr>
      <xdr:spPr>
        <a:xfrm>
          <a:off x="4717939" y="2041309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71</xdr:row>
      <xdr:rowOff>66130</xdr:rowOff>
    </xdr:from>
    <xdr:to>
      <xdr:col>13</xdr:col>
      <xdr:colOff>279028</xdr:colOff>
      <xdr:row>71</xdr:row>
      <xdr:rowOff>407052</xdr:rowOff>
    </xdr:to>
    <xdr:sp macro="" textlink="">
      <xdr:nvSpPr>
        <xdr:cNvPr id="4821" name="60 Elipse"/>
        <xdr:cNvSpPr/>
      </xdr:nvSpPr>
      <xdr:spPr bwMode="auto">
        <a:xfrm>
          <a:off x="6252727" y="2008768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12</xdr:col>
      <xdr:colOff>63599</xdr:colOff>
      <xdr:row>79</xdr:row>
      <xdr:rowOff>11763</xdr:rowOff>
    </xdr:from>
    <xdr:to>
      <xdr:col>13</xdr:col>
      <xdr:colOff>191672</xdr:colOff>
      <xdr:row>79</xdr:row>
      <xdr:rowOff>352685</xdr:rowOff>
    </xdr:to>
    <xdr:sp macro="" textlink="">
      <xdr:nvSpPr>
        <xdr:cNvPr id="4822" name="60 Elipse"/>
        <xdr:cNvSpPr/>
      </xdr:nvSpPr>
      <xdr:spPr bwMode="auto">
        <a:xfrm>
          <a:off x="6159599" y="21938313"/>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22.5</a:t>
          </a:r>
        </a:p>
      </xdr:txBody>
    </xdr:sp>
    <xdr:clientData/>
  </xdr:twoCellAnchor>
  <xdr:twoCellAnchor>
    <xdr:from>
      <xdr:col>12</xdr:col>
      <xdr:colOff>72644</xdr:colOff>
      <xdr:row>77</xdr:row>
      <xdr:rowOff>308083</xdr:rowOff>
    </xdr:from>
    <xdr:to>
      <xdr:col>13</xdr:col>
      <xdr:colOff>200717</xdr:colOff>
      <xdr:row>78</xdr:row>
      <xdr:rowOff>323096</xdr:rowOff>
    </xdr:to>
    <xdr:sp macro="" textlink="">
      <xdr:nvSpPr>
        <xdr:cNvPr id="4823" name="60 Elipse"/>
        <xdr:cNvSpPr/>
      </xdr:nvSpPr>
      <xdr:spPr bwMode="auto">
        <a:xfrm>
          <a:off x="6168644" y="21577408"/>
          <a:ext cx="442398" cy="33886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22.3</a:t>
          </a:r>
        </a:p>
      </xdr:txBody>
    </xdr:sp>
    <xdr:clientData/>
  </xdr:twoCellAnchor>
  <xdr:twoCellAnchor>
    <xdr:from>
      <xdr:col>4</xdr:col>
      <xdr:colOff>144497</xdr:colOff>
      <xdr:row>78</xdr:row>
      <xdr:rowOff>184188</xdr:rowOff>
    </xdr:from>
    <xdr:to>
      <xdr:col>4</xdr:col>
      <xdr:colOff>575764</xdr:colOff>
      <xdr:row>79</xdr:row>
      <xdr:rowOff>189477</xdr:rowOff>
    </xdr:to>
    <xdr:sp macro="" textlink="">
      <xdr:nvSpPr>
        <xdr:cNvPr id="4824" name="60 Elipse"/>
        <xdr:cNvSpPr/>
      </xdr:nvSpPr>
      <xdr:spPr bwMode="auto">
        <a:xfrm>
          <a:off x="3259172" y="21777363"/>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22.2</a:t>
          </a:r>
        </a:p>
      </xdr:txBody>
    </xdr:sp>
    <xdr:clientData/>
  </xdr:twoCellAnchor>
  <xdr:twoCellAnchor>
    <xdr:from>
      <xdr:col>2</xdr:col>
      <xdr:colOff>737152</xdr:colOff>
      <xdr:row>78</xdr:row>
      <xdr:rowOff>217746</xdr:rowOff>
    </xdr:from>
    <xdr:to>
      <xdr:col>2</xdr:col>
      <xdr:colOff>1168419</xdr:colOff>
      <xdr:row>79</xdr:row>
      <xdr:rowOff>223035</xdr:rowOff>
    </xdr:to>
    <xdr:sp macro="" textlink="">
      <xdr:nvSpPr>
        <xdr:cNvPr id="4825" name="60 Elipse"/>
        <xdr:cNvSpPr/>
      </xdr:nvSpPr>
      <xdr:spPr bwMode="auto">
        <a:xfrm>
          <a:off x="1880152" y="21810921"/>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22.1</a:t>
          </a:r>
        </a:p>
      </xdr:txBody>
    </xdr:sp>
    <xdr:clientData/>
  </xdr:twoCellAnchor>
  <xdr:twoCellAnchor>
    <xdr:from>
      <xdr:col>10</xdr:col>
      <xdr:colOff>99064</xdr:colOff>
      <xdr:row>74</xdr:row>
      <xdr:rowOff>16566</xdr:rowOff>
    </xdr:from>
    <xdr:to>
      <xdr:col>11</xdr:col>
      <xdr:colOff>227137</xdr:colOff>
      <xdr:row>75</xdr:row>
      <xdr:rowOff>26183</xdr:rowOff>
    </xdr:to>
    <xdr:sp macro="" textlink="">
      <xdr:nvSpPr>
        <xdr:cNvPr id="4826" name="60 Elipse"/>
        <xdr:cNvSpPr/>
      </xdr:nvSpPr>
      <xdr:spPr bwMode="auto">
        <a:xfrm>
          <a:off x="5566414" y="20647716"/>
          <a:ext cx="442398" cy="34299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22</a:t>
          </a:r>
        </a:p>
      </xdr:txBody>
    </xdr:sp>
    <xdr:clientData/>
  </xdr:twoCellAnchor>
  <xdr:twoCellAnchor>
    <xdr:from>
      <xdr:col>20</xdr:col>
      <xdr:colOff>157223</xdr:colOff>
      <xdr:row>78</xdr:row>
      <xdr:rowOff>4338</xdr:rowOff>
    </xdr:from>
    <xdr:to>
      <xdr:col>20</xdr:col>
      <xdr:colOff>588071</xdr:colOff>
      <xdr:row>79</xdr:row>
      <xdr:rowOff>11069</xdr:rowOff>
    </xdr:to>
    <xdr:sp macro="" textlink="">
      <xdr:nvSpPr>
        <xdr:cNvPr id="4827" name="60 Elipse"/>
        <xdr:cNvSpPr/>
      </xdr:nvSpPr>
      <xdr:spPr bwMode="auto">
        <a:xfrm>
          <a:off x="8453498" y="21597513"/>
          <a:ext cx="430848" cy="34010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22.4</a:t>
          </a:r>
        </a:p>
      </xdr:txBody>
    </xdr:sp>
    <xdr:clientData/>
  </xdr:twoCellAnchor>
  <xdr:twoCellAnchor>
    <xdr:from>
      <xdr:col>20</xdr:col>
      <xdr:colOff>157375</xdr:colOff>
      <xdr:row>79</xdr:row>
      <xdr:rowOff>4240</xdr:rowOff>
    </xdr:from>
    <xdr:to>
      <xdr:col>20</xdr:col>
      <xdr:colOff>588071</xdr:colOff>
      <xdr:row>79</xdr:row>
      <xdr:rowOff>345162</xdr:rowOff>
    </xdr:to>
    <xdr:sp macro="" textlink="">
      <xdr:nvSpPr>
        <xdr:cNvPr id="4828" name="60 Elipse"/>
        <xdr:cNvSpPr/>
      </xdr:nvSpPr>
      <xdr:spPr bwMode="auto">
        <a:xfrm>
          <a:off x="8453650" y="21930790"/>
          <a:ext cx="43069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22.6</a:t>
          </a:r>
        </a:p>
      </xdr:txBody>
    </xdr:sp>
    <xdr:clientData/>
  </xdr:twoCellAnchor>
  <xdr:twoCellAnchor>
    <xdr:from>
      <xdr:col>21</xdr:col>
      <xdr:colOff>221617</xdr:colOff>
      <xdr:row>78</xdr:row>
      <xdr:rowOff>215812</xdr:rowOff>
    </xdr:from>
    <xdr:to>
      <xdr:col>21</xdr:col>
      <xdr:colOff>658657</xdr:colOff>
      <xdr:row>79</xdr:row>
      <xdr:rowOff>221101</xdr:rowOff>
    </xdr:to>
    <xdr:sp macro="" textlink="">
      <xdr:nvSpPr>
        <xdr:cNvPr id="4829" name="60 Elipse"/>
        <xdr:cNvSpPr/>
      </xdr:nvSpPr>
      <xdr:spPr bwMode="auto">
        <a:xfrm>
          <a:off x="9251317" y="21808987"/>
          <a:ext cx="437040"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22.7</a:t>
          </a:r>
        </a:p>
      </xdr:txBody>
    </xdr:sp>
    <xdr:clientData/>
  </xdr:twoCellAnchor>
  <xdr:twoCellAnchor>
    <xdr:from>
      <xdr:col>7</xdr:col>
      <xdr:colOff>138503</xdr:colOff>
      <xdr:row>78</xdr:row>
      <xdr:rowOff>188199</xdr:rowOff>
    </xdr:from>
    <xdr:to>
      <xdr:col>11</xdr:col>
      <xdr:colOff>181297</xdr:colOff>
      <xdr:row>78</xdr:row>
      <xdr:rowOff>188199</xdr:rowOff>
    </xdr:to>
    <xdr:cxnSp macro="">
      <xdr:nvCxnSpPr>
        <xdr:cNvPr id="4830" name="Conector recto 4829"/>
        <xdr:cNvCxnSpPr/>
      </xdr:nvCxnSpPr>
      <xdr:spPr>
        <a:xfrm>
          <a:off x="4662878" y="21781374"/>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115496</xdr:colOff>
      <xdr:row>78</xdr:row>
      <xdr:rowOff>198782</xdr:rowOff>
    </xdr:from>
    <xdr:to>
      <xdr:col>18</xdr:col>
      <xdr:colOff>158290</xdr:colOff>
      <xdr:row>78</xdr:row>
      <xdr:rowOff>198782</xdr:rowOff>
    </xdr:to>
    <xdr:cxnSp macro="">
      <xdr:nvCxnSpPr>
        <xdr:cNvPr id="4831" name="Conector recto 4830"/>
        <xdr:cNvCxnSpPr/>
      </xdr:nvCxnSpPr>
      <xdr:spPr>
        <a:xfrm>
          <a:off x="6840146" y="21791957"/>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127920</xdr:colOff>
      <xdr:row>79</xdr:row>
      <xdr:rowOff>216728</xdr:rowOff>
    </xdr:from>
    <xdr:to>
      <xdr:col>11</xdr:col>
      <xdr:colOff>170714</xdr:colOff>
      <xdr:row>79</xdr:row>
      <xdr:rowOff>216728</xdr:rowOff>
    </xdr:to>
    <xdr:cxnSp macro="">
      <xdr:nvCxnSpPr>
        <xdr:cNvPr id="4832" name="Conector recto 4831"/>
        <xdr:cNvCxnSpPr/>
      </xdr:nvCxnSpPr>
      <xdr:spPr>
        <a:xfrm>
          <a:off x="4652295" y="22143278"/>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104913</xdr:colOff>
      <xdr:row>79</xdr:row>
      <xdr:rowOff>206145</xdr:rowOff>
    </xdr:from>
    <xdr:to>
      <xdr:col>18</xdr:col>
      <xdr:colOff>147707</xdr:colOff>
      <xdr:row>79</xdr:row>
      <xdr:rowOff>206145</xdr:rowOff>
    </xdr:to>
    <xdr:cxnSp macro="">
      <xdr:nvCxnSpPr>
        <xdr:cNvPr id="4833" name="Conector recto 4832"/>
        <xdr:cNvCxnSpPr/>
      </xdr:nvCxnSpPr>
      <xdr:spPr>
        <a:xfrm>
          <a:off x="6829563" y="22132695"/>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246909</xdr:colOff>
      <xdr:row>60</xdr:row>
      <xdr:rowOff>14913</xdr:rowOff>
    </xdr:from>
    <xdr:to>
      <xdr:col>10</xdr:col>
      <xdr:colOff>42925</xdr:colOff>
      <xdr:row>60</xdr:row>
      <xdr:rowOff>355835</xdr:rowOff>
    </xdr:to>
    <xdr:sp macro="" textlink="">
      <xdr:nvSpPr>
        <xdr:cNvPr id="4834" name="60 Elipse"/>
        <xdr:cNvSpPr/>
      </xdr:nvSpPr>
      <xdr:spPr bwMode="auto">
        <a:xfrm>
          <a:off x="5085609" y="1653126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7</xdr:col>
      <xdr:colOff>128198</xdr:colOff>
      <xdr:row>43</xdr:row>
      <xdr:rowOff>64198</xdr:rowOff>
    </xdr:from>
    <xdr:to>
      <xdr:col>8</xdr:col>
      <xdr:colOff>256271</xdr:colOff>
      <xdr:row>43</xdr:row>
      <xdr:rowOff>405120</xdr:rowOff>
    </xdr:to>
    <xdr:sp macro="" textlink="">
      <xdr:nvSpPr>
        <xdr:cNvPr id="4835" name="60 Elipse"/>
        <xdr:cNvSpPr/>
      </xdr:nvSpPr>
      <xdr:spPr bwMode="auto">
        <a:xfrm>
          <a:off x="4652573" y="11437048"/>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14</a:t>
          </a:r>
        </a:p>
      </xdr:txBody>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3" name="Text Box 4"/>
        <xdr:cNvSpPr txBox="1">
          <a:spLocks noChangeArrowheads="1"/>
        </xdr:cNvSpPr>
      </xdr:nvSpPr>
      <xdr:spPr bwMode="auto">
        <a:xfrm>
          <a:off x="1143000" y="74390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4" name="Text Box 6"/>
        <xdr:cNvSpPr txBox="1">
          <a:spLocks noChangeArrowheads="1"/>
        </xdr:cNvSpPr>
      </xdr:nvSpPr>
      <xdr:spPr bwMode="auto">
        <a:xfrm>
          <a:off x="1143000" y="74390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5"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6"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7"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8"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9"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0"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1" name="Text Box 4"/>
        <xdr:cNvSpPr txBox="1">
          <a:spLocks noChangeArrowheads="1"/>
        </xdr:cNvSpPr>
      </xdr:nvSpPr>
      <xdr:spPr bwMode="auto">
        <a:xfrm>
          <a:off x="253365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2" name="Text Box 6"/>
        <xdr:cNvSpPr txBox="1">
          <a:spLocks noChangeArrowheads="1"/>
        </xdr:cNvSpPr>
      </xdr:nvSpPr>
      <xdr:spPr bwMode="auto">
        <a:xfrm>
          <a:off x="253365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3"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4"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5" name="Text Box 4"/>
        <xdr:cNvSpPr txBox="1">
          <a:spLocks noChangeArrowheads="1"/>
        </xdr:cNvSpPr>
      </xdr:nvSpPr>
      <xdr:spPr bwMode="auto">
        <a:xfrm>
          <a:off x="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6" name="Text Box 6"/>
        <xdr:cNvSpPr txBox="1">
          <a:spLocks noChangeArrowheads="1"/>
        </xdr:cNvSpPr>
      </xdr:nvSpPr>
      <xdr:spPr bwMode="auto">
        <a:xfrm>
          <a:off x="0"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7" name="Text Box 4"/>
        <xdr:cNvSpPr txBox="1">
          <a:spLocks noChangeArrowheads="1"/>
        </xdr:cNvSpPr>
      </xdr:nvSpPr>
      <xdr:spPr bwMode="auto">
        <a:xfrm>
          <a:off x="4524375"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8" name="Text Box 6"/>
        <xdr:cNvSpPr txBox="1">
          <a:spLocks noChangeArrowheads="1"/>
        </xdr:cNvSpPr>
      </xdr:nvSpPr>
      <xdr:spPr bwMode="auto">
        <a:xfrm>
          <a:off x="4524375"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85725</xdr:colOff>
      <xdr:row>36</xdr:row>
      <xdr:rowOff>114300</xdr:rowOff>
    </xdr:to>
    <xdr:sp macro="" textlink="">
      <xdr:nvSpPr>
        <xdr:cNvPr id="466329" name="Text Box 6"/>
        <xdr:cNvSpPr txBox="1">
          <a:spLocks noChangeArrowheads="1"/>
        </xdr:cNvSpPr>
      </xdr:nvSpPr>
      <xdr:spPr bwMode="auto">
        <a:xfrm>
          <a:off x="3781425" y="94964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0" name="Text Box 4"/>
        <xdr:cNvSpPr txBox="1">
          <a:spLocks noChangeArrowheads="1"/>
        </xdr:cNvSpPr>
      </xdr:nvSpPr>
      <xdr:spPr bwMode="auto">
        <a:xfrm>
          <a:off x="1143000" y="7439025"/>
          <a:ext cx="857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1" name="Text Box 6"/>
        <xdr:cNvSpPr txBox="1">
          <a:spLocks noChangeArrowheads="1"/>
        </xdr:cNvSpPr>
      </xdr:nvSpPr>
      <xdr:spPr bwMode="auto">
        <a:xfrm>
          <a:off x="1143000" y="7439025"/>
          <a:ext cx="857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2"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3" name="Text Box 4"/>
        <xdr:cNvSpPr txBox="1">
          <a:spLocks noChangeArrowheads="1"/>
        </xdr:cNvSpPr>
      </xdr:nvSpPr>
      <xdr:spPr bwMode="auto">
        <a:xfrm>
          <a:off x="1143000" y="8210550"/>
          <a:ext cx="85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4" name="Text Box 6"/>
        <xdr:cNvSpPr txBox="1">
          <a:spLocks noChangeArrowheads="1"/>
        </xdr:cNvSpPr>
      </xdr:nvSpPr>
      <xdr:spPr bwMode="auto">
        <a:xfrm>
          <a:off x="1143000" y="8210550"/>
          <a:ext cx="85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5"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6"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7" name="Text Box 4"/>
        <xdr:cNvSpPr txBox="1">
          <a:spLocks noChangeArrowheads="1"/>
        </xdr:cNvSpPr>
      </xdr:nvSpPr>
      <xdr:spPr bwMode="auto">
        <a:xfrm>
          <a:off x="253365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8" name="Text Box 6"/>
        <xdr:cNvSpPr txBox="1">
          <a:spLocks noChangeArrowheads="1"/>
        </xdr:cNvSpPr>
      </xdr:nvSpPr>
      <xdr:spPr bwMode="auto">
        <a:xfrm>
          <a:off x="253365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9"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40"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1" name="Text Box 4"/>
        <xdr:cNvSpPr txBox="1">
          <a:spLocks noChangeArrowheads="1"/>
        </xdr:cNvSpPr>
      </xdr:nvSpPr>
      <xdr:spPr bwMode="auto">
        <a:xfrm>
          <a:off x="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2" name="Text Box 6"/>
        <xdr:cNvSpPr txBox="1">
          <a:spLocks noChangeArrowheads="1"/>
        </xdr:cNvSpPr>
      </xdr:nvSpPr>
      <xdr:spPr bwMode="auto">
        <a:xfrm>
          <a:off x="0" y="8210550"/>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3" name="Text Box 4"/>
        <xdr:cNvSpPr txBox="1">
          <a:spLocks noChangeArrowheads="1"/>
        </xdr:cNvSpPr>
      </xdr:nvSpPr>
      <xdr:spPr bwMode="auto">
        <a:xfrm>
          <a:off x="4524375" y="74961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4" name="Text Box 6"/>
        <xdr:cNvSpPr txBox="1">
          <a:spLocks noChangeArrowheads="1"/>
        </xdr:cNvSpPr>
      </xdr:nvSpPr>
      <xdr:spPr bwMode="auto">
        <a:xfrm>
          <a:off x="4524375" y="74961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5" name="Text Box 4"/>
        <xdr:cNvSpPr txBox="1">
          <a:spLocks noChangeArrowheads="1"/>
        </xdr:cNvSpPr>
      </xdr:nvSpPr>
      <xdr:spPr bwMode="auto">
        <a:xfrm>
          <a:off x="3781425" y="82105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6" name="Text Box 6"/>
        <xdr:cNvSpPr txBox="1">
          <a:spLocks noChangeArrowheads="1"/>
        </xdr:cNvSpPr>
      </xdr:nvSpPr>
      <xdr:spPr bwMode="auto">
        <a:xfrm>
          <a:off x="3781425" y="82105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47"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8" name="Text Box 4"/>
        <xdr:cNvSpPr txBox="1">
          <a:spLocks noChangeArrowheads="1"/>
        </xdr:cNvSpPr>
      </xdr:nvSpPr>
      <xdr:spPr bwMode="auto">
        <a:xfrm>
          <a:off x="1143000" y="9553575"/>
          <a:ext cx="857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9" name="Text Box 6"/>
        <xdr:cNvSpPr txBox="1">
          <a:spLocks noChangeArrowheads="1"/>
        </xdr:cNvSpPr>
      </xdr:nvSpPr>
      <xdr:spPr bwMode="auto">
        <a:xfrm>
          <a:off x="1143000" y="9553575"/>
          <a:ext cx="857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0"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1"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2" name="Text Box 4"/>
        <xdr:cNvSpPr txBox="1">
          <a:spLocks noChangeArrowheads="1"/>
        </xdr:cNvSpPr>
      </xdr:nvSpPr>
      <xdr:spPr bwMode="auto">
        <a:xfrm>
          <a:off x="253365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3" name="Text Box 6"/>
        <xdr:cNvSpPr txBox="1">
          <a:spLocks noChangeArrowheads="1"/>
        </xdr:cNvSpPr>
      </xdr:nvSpPr>
      <xdr:spPr bwMode="auto">
        <a:xfrm>
          <a:off x="253365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4"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5"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6" name="Text Box 4"/>
        <xdr:cNvSpPr txBox="1">
          <a:spLocks noChangeArrowheads="1"/>
        </xdr:cNvSpPr>
      </xdr:nvSpPr>
      <xdr:spPr bwMode="auto">
        <a:xfrm>
          <a:off x="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7" name="Text Box 6"/>
        <xdr:cNvSpPr txBox="1">
          <a:spLocks noChangeArrowheads="1"/>
        </xdr:cNvSpPr>
      </xdr:nvSpPr>
      <xdr:spPr bwMode="auto">
        <a:xfrm>
          <a:off x="0" y="9553575"/>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8" name="Text Box 4"/>
        <xdr:cNvSpPr txBox="1">
          <a:spLocks noChangeArrowheads="1"/>
        </xdr:cNvSpPr>
      </xdr:nvSpPr>
      <xdr:spPr bwMode="auto">
        <a:xfrm>
          <a:off x="3781425" y="9553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9" name="Text Box 6"/>
        <xdr:cNvSpPr txBox="1">
          <a:spLocks noChangeArrowheads="1"/>
        </xdr:cNvSpPr>
      </xdr:nvSpPr>
      <xdr:spPr bwMode="auto">
        <a:xfrm>
          <a:off x="3781425" y="9553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214050</xdr:colOff>
      <xdr:row>31</xdr:row>
      <xdr:rowOff>122587</xdr:rowOff>
    </xdr:from>
    <xdr:to>
      <xdr:col>20</xdr:col>
      <xdr:colOff>639544</xdr:colOff>
      <xdr:row>31</xdr:row>
      <xdr:rowOff>463509</xdr:rowOff>
    </xdr:to>
    <xdr:sp macro="" textlink="">
      <xdr:nvSpPr>
        <xdr:cNvPr id="4883" name="60 Elipse"/>
        <xdr:cNvSpPr/>
      </xdr:nvSpPr>
      <xdr:spPr bwMode="auto">
        <a:xfrm>
          <a:off x="8510325" y="7618762"/>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31</xdr:row>
      <xdr:rowOff>147024</xdr:rowOff>
    </xdr:from>
    <xdr:to>
      <xdr:col>15</xdr:col>
      <xdr:colOff>66044</xdr:colOff>
      <xdr:row>31</xdr:row>
      <xdr:rowOff>487946</xdr:rowOff>
    </xdr:to>
    <xdr:sp macro="" textlink="">
      <xdr:nvSpPr>
        <xdr:cNvPr id="4884" name="60 Elipse"/>
        <xdr:cNvSpPr/>
      </xdr:nvSpPr>
      <xdr:spPr bwMode="auto">
        <a:xfrm>
          <a:off x="6663035" y="7643199"/>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31</xdr:row>
      <xdr:rowOff>128167</xdr:rowOff>
    </xdr:from>
    <xdr:to>
      <xdr:col>4</xdr:col>
      <xdr:colOff>151703</xdr:colOff>
      <xdr:row>31</xdr:row>
      <xdr:rowOff>469089</xdr:rowOff>
    </xdr:to>
    <xdr:sp macro="" textlink="">
      <xdr:nvSpPr>
        <xdr:cNvPr id="4885" name="60 Elipse"/>
        <xdr:cNvSpPr/>
      </xdr:nvSpPr>
      <xdr:spPr bwMode="auto">
        <a:xfrm>
          <a:off x="2826654" y="7624342"/>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34</xdr:row>
      <xdr:rowOff>164546</xdr:rowOff>
    </xdr:from>
    <xdr:to>
      <xdr:col>2</xdr:col>
      <xdr:colOff>946055</xdr:colOff>
      <xdr:row>35</xdr:row>
      <xdr:rowOff>175230</xdr:rowOff>
    </xdr:to>
    <xdr:sp macro="" textlink="">
      <xdr:nvSpPr>
        <xdr:cNvPr id="4886" name="60 Elipse"/>
        <xdr:cNvSpPr/>
      </xdr:nvSpPr>
      <xdr:spPr bwMode="auto">
        <a:xfrm>
          <a:off x="1657788" y="9013271"/>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39</xdr:row>
      <xdr:rowOff>199100</xdr:rowOff>
    </xdr:from>
    <xdr:to>
      <xdr:col>2</xdr:col>
      <xdr:colOff>951502</xdr:colOff>
      <xdr:row>40</xdr:row>
      <xdr:rowOff>160090</xdr:rowOff>
    </xdr:to>
    <xdr:sp macro="" textlink="">
      <xdr:nvSpPr>
        <xdr:cNvPr id="4887" name="60 Elipse"/>
        <xdr:cNvSpPr/>
      </xdr:nvSpPr>
      <xdr:spPr bwMode="auto">
        <a:xfrm>
          <a:off x="1663235" y="10390850"/>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34</xdr:row>
      <xdr:rowOff>140674</xdr:rowOff>
    </xdr:from>
    <xdr:to>
      <xdr:col>3</xdr:col>
      <xdr:colOff>508307</xdr:colOff>
      <xdr:row>35</xdr:row>
      <xdr:rowOff>151358</xdr:rowOff>
    </xdr:to>
    <xdr:sp macro="" textlink="">
      <xdr:nvSpPr>
        <xdr:cNvPr id="4888" name="60 Elipse"/>
        <xdr:cNvSpPr/>
      </xdr:nvSpPr>
      <xdr:spPr bwMode="auto">
        <a:xfrm>
          <a:off x="2610690" y="898939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34</xdr:row>
      <xdr:rowOff>173804</xdr:rowOff>
    </xdr:from>
    <xdr:to>
      <xdr:col>4</xdr:col>
      <xdr:colOff>535100</xdr:colOff>
      <xdr:row>35</xdr:row>
      <xdr:rowOff>184488</xdr:rowOff>
    </xdr:to>
    <xdr:sp macro="" textlink="">
      <xdr:nvSpPr>
        <xdr:cNvPr id="4889" name="60 Elipse"/>
        <xdr:cNvSpPr/>
      </xdr:nvSpPr>
      <xdr:spPr bwMode="auto">
        <a:xfrm>
          <a:off x="3218508" y="902252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35</xdr:row>
      <xdr:rowOff>30602</xdr:rowOff>
    </xdr:from>
    <xdr:to>
      <xdr:col>13</xdr:col>
      <xdr:colOff>275942</xdr:colOff>
      <xdr:row>36</xdr:row>
      <xdr:rowOff>48502</xdr:rowOff>
    </xdr:to>
    <xdr:sp macro="" textlink="">
      <xdr:nvSpPr>
        <xdr:cNvPr id="4890" name="60 Elipse"/>
        <xdr:cNvSpPr/>
      </xdr:nvSpPr>
      <xdr:spPr bwMode="auto">
        <a:xfrm>
          <a:off x="6249641" y="9203177"/>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33</xdr:row>
      <xdr:rowOff>424014</xdr:rowOff>
    </xdr:from>
    <xdr:to>
      <xdr:col>13</xdr:col>
      <xdr:colOff>281136</xdr:colOff>
      <xdr:row>35</xdr:row>
      <xdr:rowOff>2936</xdr:rowOff>
    </xdr:to>
    <xdr:sp macro="" textlink="">
      <xdr:nvSpPr>
        <xdr:cNvPr id="4891" name="60 Elipse"/>
        <xdr:cNvSpPr/>
      </xdr:nvSpPr>
      <xdr:spPr bwMode="auto">
        <a:xfrm>
          <a:off x="6254835" y="8834589"/>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39</xdr:row>
      <xdr:rowOff>217994</xdr:rowOff>
    </xdr:from>
    <xdr:to>
      <xdr:col>4</xdr:col>
      <xdr:colOff>593857</xdr:colOff>
      <xdr:row>40</xdr:row>
      <xdr:rowOff>178984</xdr:rowOff>
    </xdr:to>
    <xdr:sp macro="" textlink="">
      <xdr:nvSpPr>
        <xdr:cNvPr id="4892" name="60 Elipse"/>
        <xdr:cNvSpPr/>
      </xdr:nvSpPr>
      <xdr:spPr bwMode="auto">
        <a:xfrm>
          <a:off x="3277265" y="1040974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39</xdr:row>
      <xdr:rowOff>207754</xdr:rowOff>
    </xdr:from>
    <xdr:to>
      <xdr:col>3</xdr:col>
      <xdr:colOff>506374</xdr:colOff>
      <xdr:row>40</xdr:row>
      <xdr:rowOff>168744</xdr:rowOff>
    </xdr:to>
    <xdr:sp macro="" textlink="">
      <xdr:nvSpPr>
        <xdr:cNvPr id="4893" name="60 Elipse"/>
        <xdr:cNvSpPr/>
      </xdr:nvSpPr>
      <xdr:spPr bwMode="auto">
        <a:xfrm>
          <a:off x="2608757" y="1039950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39</xdr:row>
      <xdr:rowOff>24716</xdr:rowOff>
    </xdr:from>
    <xdr:to>
      <xdr:col>13</xdr:col>
      <xdr:colOff>270745</xdr:colOff>
      <xdr:row>39</xdr:row>
      <xdr:rowOff>365638</xdr:rowOff>
    </xdr:to>
    <xdr:sp macro="" textlink="">
      <xdr:nvSpPr>
        <xdr:cNvPr id="4894" name="60 Elipse"/>
        <xdr:cNvSpPr/>
      </xdr:nvSpPr>
      <xdr:spPr bwMode="auto">
        <a:xfrm>
          <a:off x="6244444" y="10216466"/>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39</xdr:row>
      <xdr:rowOff>26071</xdr:rowOff>
    </xdr:from>
    <xdr:to>
      <xdr:col>20</xdr:col>
      <xdr:colOff>627876</xdr:colOff>
      <xdr:row>39</xdr:row>
      <xdr:rowOff>366993</xdr:rowOff>
    </xdr:to>
    <xdr:sp macro="" textlink="">
      <xdr:nvSpPr>
        <xdr:cNvPr id="4895" name="60 Elipse"/>
        <xdr:cNvSpPr/>
      </xdr:nvSpPr>
      <xdr:spPr bwMode="auto">
        <a:xfrm>
          <a:off x="8492884" y="1021782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35</xdr:row>
      <xdr:rowOff>15017</xdr:rowOff>
    </xdr:from>
    <xdr:to>
      <xdr:col>20</xdr:col>
      <xdr:colOff>649259</xdr:colOff>
      <xdr:row>36</xdr:row>
      <xdr:rowOff>32917</xdr:rowOff>
    </xdr:to>
    <xdr:sp macro="" textlink="">
      <xdr:nvSpPr>
        <xdr:cNvPr id="4896" name="60 Elipse"/>
        <xdr:cNvSpPr/>
      </xdr:nvSpPr>
      <xdr:spPr bwMode="auto">
        <a:xfrm>
          <a:off x="8514267" y="9187592"/>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33</xdr:row>
      <xdr:rowOff>423822</xdr:rowOff>
    </xdr:from>
    <xdr:to>
      <xdr:col>20</xdr:col>
      <xdr:colOff>637137</xdr:colOff>
      <xdr:row>34</xdr:row>
      <xdr:rowOff>318550</xdr:rowOff>
    </xdr:to>
    <xdr:sp macro="" textlink="">
      <xdr:nvSpPr>
        <xdr:cNvPr id="4897" name="60 Elipse"/>
        <xdr:cNvSpPr/>
      </xdr:nvSpPr>
      <xdr:spPr bwMode="auto">
        <a:xfrm>
          <a:off x="8502145" y="8834397"/>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40</xdr:row>
      <xdr:rowOff>86686</xdr:rowOff>
    </xdr:from>
    <xdr:to>
      <xdr:col>20</xdr:col>
      <xdr:colOff>617860</xdr:colOff>
      <xdr:row>40</xdr:row>
      <xdr:rowOff>427608</xdr:rowOff>
    </xdr:to>
    <xdr:sp macro="" textlink="">
      <xdr:nvSpPr>
        <xdr:cNvPr id="4898" name="60 Elipse"/>
        <xdr:cNvSpPr/>
      </xdr:nvSpPr>
      <xdr:spPr bwMode="auto">
        <a:xfrm>
          <a:off x="8482868" y="1064991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34</xdr:row>
      <xdr:rowOff>139168</xdr:rowOff>
    </xdr:from>
    <xdr:to>
      <xdr:col>21</xdr:col>
      <xdr:colOff>695856</xdr:colOff>
      <xdr:row>35</xdr:row>
      <xdr:rowOff>149852</xdr:rowOff>
    </xdr:to>
    <xdr:sp macro="" textlink="">
      <xdr:nvSpPr>
        <xdr:cNvPr id="4899" name="60 Elipse"/>
        <xdr:cNvSpPr/>
      </xdr:nvSpPr>
      <xdr:spPr bwMode="auto">
        <a:xfrm>
          <a:off x="9294289" y="8987893"/>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39</xdr:row>
      <xdr:rowOff>259148</xdr:rowOff>
    </xdr:from>
    <xdr:to>
      <xdr:col>21</xdr:col>
      <xdr:colOff>707578</xdr:colOff>
      <xdr:row>40</xdr:row>
      <xdr:rowOff>220138</xdr:rowOff>
    </xdr:to>
    <xdr:sp macro="" textlink="">
      <xdr:nvSpPr>
        <xdr:cNvPr id="4900" name="60 Elipse"/>
        <xdr:cNvSpPr/>
      </xdr:nvSpPr>
      <xdr:spPr bwMode="auto">
        <a:xfrm>
          <a:off x="9306011" y="10450898"/>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34</xdr:row>
      <xdr:rowOff>171755</xdr:rowOff>
    </xdr:from>
    <xdr:to>
      <xdr:col>18</xdr:col>
      <xdr:colOff>301797</xdr:colOff>
      <xdr:row>34</xdr:row>
      <xdr:rowOff>171755</xdr:rowOff>
    </xdr:to>
    <xdr:cxnSp macro="">
      <xdr:nvCxnSpPr>
        <xdr:cNvPr id="4901" name="Conector recto 4900"/>
        <xdr:cNvCxnSpPr/>
      </xdr:nvCxnSpPr>
      <xdr:spPr>
        <a:xfrm>
          <a:off x="6979118" y="9020480"/>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35</xdr:row>
      <xdr:rowOff>188156</xdr:rowOff>
    </xdr:from>
    <xdr:to>
      <xdr:col>18</xdr:col>
      <xdr:colOff>273827</xdr:colOff>
      <xdr:row>35</xdr:row>
      <xdr:rowOff>188156</xdr:rowOff>
    </xdr:to>
    <xdr:cxnSp macro="">
      <xdr:nvCxnSpPr>
        <xdr:cNvPr id="4902" name="Conector recto 4901"/>
        <xdr:cNvCxnSpPr/>
      </xdr:nvCxnSpPr>
      <xdr:spPr>
        <a:xfrm>
          <a:off x="6955683" y="9360731"/>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39</xdr:row>
      <xdr:rowOff>174614</xdr:rowOff>
    </xdr:from>
    <xdr:to>
      <xdr:col>11</xdr:col>
      <xdr:colOff>291543</xdr:colOff>
      <xdr:row>39</xdr:row>
      <xdr:rowOff>174615</xdr:rowOff>
    </xdr:to>
    <xdr:cxnSp macro="">
      <xdr:nvCxnSpPr>
        <xdr:cNvPr id="4903" name="Conector recto de flecha 4902"/>
        <xdr:cNvCxnSpPr/>
      </xdr:nvCxnSpPr>
      <xdr:spPr>
        <a:xfrm flipV="1">
          <a:off x="4688457" y="10366364"/>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34</xdr:row>
      <xdr:rowOff>150590</xdr:rowOff>
    </xdr:from>
    <xdr:to>
      <xdr:col>11</xdr:col>
      <xdr:colOff>297590</xdr:colOff>
      <xdr:row>34</xdr:row>
      <xdr:rowOff>154369</xdr:rowOff>
    </xdr:to>
    <xdr:cxnSp macro="">
      <xdr:nvCxnSpPr>
        <xdr:cNvPr id="4904" name="Conector recto de flecha 4903"/>
        <xdr:cNvCxnSpPr/>
      </xdr:nvCxnSpPr>
      <xdr:spPr>
        <a:xfrm flipV="1">
          <a:off x="4677874" y="8999315"/>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35</xdr:row>
      <xdr:rowOff>191180</xdr:rowOff>
    </xdr:from>
    <xdr:to>
      <xdr:col>11</xdr:col>
      <xdr:colOff>302127</xdr:colOff>
      <xdr:row>35</xdr:row>
      <xdr:rowOff>201763</xdr:rowOff>
    </xdr:to>
    <xdr:cxnSp macro="">
      <xdr:nvCxnSpPr>
        <xdr:cNvPr id="4905" name="Conector recto de flecha 4904"/>
        <xdr:cNvCxnSpPr/>
      </xdr:nvCxnSpPr>
      <xdr:spPr>
        <a:xfrm flipV="1">
          <a:off x="4699041" y="9363755"/>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40</xdr:row>
      <xdr:rowOff>364326</xdr:rowOff>
    </xdr:from>
    <xdr:to>
      <xdr:col>18</xdr:col>
      <xdr:colOff>289702</xdr:colOff>
      <xdr:row>40</xdr:row>
      <xdr:rowOff>365082</xdr:rowOff>
    </xdr:to>
    <xdr:cxnSp macro="">
      <xdr:nvCxnSpPr>
        <xdr:cNvPr id="4906" name="Conector recto de flecha 4905"/>
        <xdr:cNvCxnSpPr/>
      </xdr:nvCxnSpPr>
      <xdr:spPr>
        <a:xfrm>
          <a:off x="6985165" y="10927551"/>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39</xdr:row>
      <xdr:rowOff>159497</xdr:rowOff>
    </xdr:from>
    <xdr:to>
      <xdr:col>18</xdr:col>
      <xdr:colOff>283655</xdr:colOff>
      <xdr:row>39</xdr:row>
      <xdr:rowOff>177638</xdr:rowOff>
    </xdr:to>
    <xdr:cxnSp macro="">
      <xdr:nvCxnSpPr>
        <xdr:cNvPr id="4907" name="Conector recto de flecha 4906"/>
        <xdr:cNvCxnSpPr/>
      </xdr:nvCxnSpPr>
      <xdr:spPr>
        <a:xfrm flipV="1">
          <a:off x="6971558" y="10351247"/>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40</xdr:row>
      <xdr:rowOff>391540</xdr:rowOff>
    </xdr:from>
    <xdr:to>
      <xdr:col>11</xdr:col>
      <xdr:colOff>273097</xdr:colOff>
      <xdr:row>40</xdr:row>
      <xdr:rowOff>395017</xdr:rowOff>
    </xdr:to>
    <xdr:cxnSp macro="">
      <xdr:nvCxnSpPr>
        <xdr:cNvPr id="4908" name="Conector recto de flecha 4907"/>
        <xdr:cNvCxnSpPr/>
      </xdr:nvCxnSpPr>
      <xdr:spPr>
        <a:xfrm>
          <a:off x="4717939" y="10954765"/>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40</xdr:row>
      <xdr:rowOff>66130</xdr:rowOff>
    </xdr:from>
    <xdr:to>
      <xdr:col>13</xdr:col>
      <xdr:colOff>279028</xdr:colOff>
      <xdr:row>40</xdr:row>
      <xdr:rowOff>407052</xdr:rowOff>
    </xdr:to>
    <xdr:sp macro="" textlink="">
      <xdr:nvSpPr>
        <xdr:cNvPr id="4909" name="60 Elipse"/>
        <xdr:cNvSpPr/>
      </xdr:nvSpPr>
      <xdr:spPr bwMode="auto">
        <a:xfrm>
          <a:off x="6252727" y="10629355"/>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29</xdr:row>
      <xdr:rowOff>14913</xdr:rowOff>
    </xdr:from>
    <xdr:to>
      <xdr:col>10</xdr:col>
      <xdr:colOff>42925</xdr:colOff>
      <xdr:row>29</xdr:row>
      <xdr:rowOff>355835</xdr:rowOff>
    </xdr:to>
    <xdr:sp macro="" textlink="">
      <xdr:nvSpPr>
        <xdr:cNvPr id="4910" name="60 Elipse"/>
        <xdr:cNvSpPr/>
      </xdr:nvSpPr>
      <xdr:spPr bwMode="auto">
        <a:xfrm>
          <a:off x="5085609" y="7072938"/>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8" name="Text Box 4"/>
        <xdr:cNvSpPr txBox="1">
          <a:spLocks noChangeArrowheads="1"/>
        </xdr:cNvSpPr>
      </xdr:nvSpPr>
      <xdr:spPr bwMode="auto">
        <a:xfrm>
          <a:off x="1143000" y="12268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9" name="Text Box 6"/>
        <xdr:cNvSpPr txBox="1">
          <a:spLocks noChangeArrowheads="1"/>
        </xdr:cNvSpPr>
      </xdr:nvSpPr>
      <xdr:spPr bwMode="auto">
        <a:xfrm>
          <a:off x="1143000" y="12268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0"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1"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2"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3"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4"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5"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6" name="Text Box 4"/>
        <xdr:cNvSpPr txBox="1">
          <a:spLocks noChangeArrowheads="1"/>
        </xdr:cNvSpPr>
      </xdr:nvSpPr>
      <xdr:spPr bwMode="auto">
        <a:xfrm>
          <a:off x="253365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7" name="Text Box 6"/>
        <xdr:cNvSpPr txBox="1">
          <a:spLocks noChangeArrowheads="1"/>
        </xdr:cNvSpPr>
      </xdr:nvSpPr>
      <xdr:spPr bwMode="auto">
        <a:xfrm>
          <a:off x="253365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8"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9"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0" name="Text Box 4"/>
        <xdr:cNvSpPr txBox="1">
          <a:spLocks noChangeArrowheads="1"/>
        </xdr:cNvSpPr>
      </xdr:nvSpPr>
      <xdr:spPr bwMode="auto">
        <a:xfrm>
          <a:off x="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1" name="Text Box 6"/>
        <xdr:cNvSpPr txBox="1">
          <a:spLocks noChangeArrowheads="1"/>
        </xdr:cNvSpPr>
      </xdr:nvSpPr>
      <xdr:spPr bwMode="auto">
        <a:xfrm>
          <a:off x="0"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2" name="Text Box 4"/>
        <xdr:cNvSpPr txBox="1">
          <a:spLocks noChangeArrowheads="1"/>
        </xdr:cNvSpPr>
      </xdr:nvSpPr>
      <xdr:spPr bwMode="auto">
        <a:xfrm>
          <a:off x="4524375"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3" name="Text Box 6"/>
        <xdr:cNvSpPr txBox="1">
          <a:spLocks noChangeArrowheads="1"/>
        </xdr:cNvSpPr>
      </xdr:nvSpPr>
      <xdr:spPr bwMode="auto">
        <a:xfrm>
          <a:off x="4524375"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85725</xdr:colOff>
      <xdr:row>52</xdr:row>
      <xdr:rowOff>114300</xdr:rowOff>
    </xdr:to>
    <xdr:sp macro="" textlink="">
      <xdr:nvSpPr>
        <xdr:cNvPr id="466404" name="Text Box 6"/>
        <xdr:cNvSpPr txBox="1">
          <a:spLocks noChangeArrowheads="1"/>
        </xdr:cNvSpPr>
      </xdr:nvSpPr>
      <xdr:spPr bwMode="auto">
        <a:xfrm>
          <a:off x="3781425" y="143256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5" name="Text Box 4"/>
        <xdr:cNvSpPr txBox="1">
          <a:spLocks noChangeArrowheads="1"/>
        </xdr:cNvSpPr>
      </xdr:nvSpPr>
      <xdr:spPr bwMode="auto">
        <a:xfrm>
          <a:off x="1143000" y="12268200"/>
          <a:ext cx="857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6" name="Text Box 6"/>
        <xdr:cNvSpPr txBox="1">
          <a:spLocks noChangeArrowheads="1"/>
        </xdr:cNvSpPr>
      </xdr:nvSpPr>
      <xdr:spPr bwMode="auto">
        <a:xfrm>
          <a:off x="1143000" y="12268200"/>
          <a:ext cx="857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07"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8" name="Text Box 4"/>
        <xdr:cNvSpPr txBox="1">
          <a:spLocks noChangeArrowheads="1"/>
        </xdr:cNvSpPr>
      </xdr:nvSpPr>
      <xdr:spPr bwMode="auto">
        <a:xfrm>
          <a:off x="1143000" y="13039725"/>
          <a:ext cx="85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9" name="Text Box 6"/>
        <xdr:cNvSpPr txBox="1">
          <a:spLocks noChangeArrowheads="1"/>
        </xdr:cNvSpPr>
      </xdr:nvSpPr>
      <xdr:spPr bwMode="auto">
        <a:xfrm>
          <a:off x="1143000" y="13039725"/>
          <a:ext cx="85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0"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1"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2" name="Text Box 4"/>
        <xdr:cNvSpPr txBox="1">
          <a:spLocks noChangeArrowheads="1"/>
        </xdr:cNvSpPr>
      </xdr:nvSpPr>
      <xdr:spPr bwMode="auto">
        <a:xfrm>
          <a:off x="253365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3" name="Text Box 6"/>
        <xdr:cNvSpPr txBox="1">
          <a:spLocks noChangeArrowheads="1"/>
        </xdr:cNvSpPr>
      </xdr:nvSpPr>
      <xdr:spPr bwMode="auto">
        <a:xfrm>
          <a:off x="253365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4"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5"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6" name="Text Box 4"/>
        <xdr:cNvSpPr txBox="1">
          <a:spLocks noChangeArrowheads="1"/>
        </xdr:cNvSpPr>
      </xdr:nvSpPr>
      <xdr:spPr bwMode="auto">
        <a:xfrm>
          <a:off x="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7" name="Text Box 6"/>
        <xdr:cNvSpPr txBox="1">
          <a:spLocks noChangeArrowheads="1"/>
        </xdr:cNvSpPr>
      </xdr:nvSpPr>
      <xdr:spPr bwMode="auto">
        <a:xfrm>
          <a:off x="0" y="13039725"/>
          <a:ext cx="85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8" name="Text Box 4"/>
        <xdr:cNvSpPr txBox="1">
          <a:spLocks noChangeArrowheads="1"/>
        </xdr:cNvSpPr>
      </xdr:nvSpPr>
      <xdr:spPr bwMode="auto">
        <a:xfrm>
          <a:off x="4524375" y="123253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9" name="Text Box 6"/>
        <xdr:cNvSpPr txBox="1">
          <a:spLocks noChangeArrowheads="1"/>
        </xdr:cNvSpPr>
      </xdr:nvSpPr>
      <xdr:spPr bwMode="auto">
        <a:xfrm>
          <a:off x="4524375" y="123253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0" name="Text Box 4"/>
        <xdr:cNvSpPr txBox="1">
          <a:spLocks noChangeArrowheads="1"/>
        </xdr:cNvSpPr>
      </xdr:nvSpPr>
      <xdr:spPr bwMode="auto">
        <a:xfrm>
          <a:off x="3781425" y="130397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1" name="Text Box 6"/>
        <xdr:cNvSpPr txBox="1">
          <a:spLocks noChangeArrowheads="1"/>
        </xdr:cNvSpPr>
      </xdr:nvSpPr>
      <xdr:spPr bwMode="auto">
        <a:xfrm>
          <a:off x="3781425" y="130397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2"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3" name="Text Box 4"/>
        <xdr:cNvSpPr txBox="1">
          <a:spLocks noChangeArrowheads="1"/>
        </xdr:cNvSpPr>
      </xdr:nvSpPr>
      <xdr:spPr bwMode="auto">
        <a:xfrm>
          <a:off x="1143000" y="14382750"/>
          <a:ext cx="85725"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4" name="Text Box 6"/>
        <xdr:cNvSpPr txBox="1">
          <a:spLocks noChangeArrowheads="1"/>
        </xdr:cNvSpPr>
      </xdr:nvSpPr>
      <xdr:spPr bwMode="auto">
        <a:xfrm>
          <a:off x="1143000" y="14382750"/>
          <a:ext cx="85725"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5"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6"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7" name="Text Box 4"/>
        <xdr:cNvSpPr txBox="1">
          <a:spLocks noChangeArrowheads="1"/>
        </xdr:cNvSpPr>
      </xdr:nvSpPr>
      <xdr:spPr bwMode="auto">
        <a:xfrm>
          <a:off x="253365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8" name="Text Box 6"/>
        <xdr:cNvSpPr txBox="1">
          <a:spLocks noChangeArrowheads="1"/>
        </xdr:cNvSpPr>
      </xdr:nvSpPr>
      <xdr:spPr bwMode="auto">
        <a:xfrm>
          <a:off x="253365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9"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30"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1" name="Text Box 4"/>
        <xdr:cNvSpPr txBox="1">
          <a:spLocks noChangeArrowheads="1"/>
        </xdr:cNvSpPr>
      </xdr:nvSpPr>
      <xdr:spPr bwMode="auto">
        <a:xfrm>
          <a:off x="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2" name="Text Box 6"/>
        <xdr:cNvSpPr txBox="1">
          <a:spLocks noChangeArrowheads="1"/>
        </xdr:cNvSpPr>
      </xdr:nvSpPr>
      <xdr:spPr bwMode="auto">
        <a:xfrm>
          <a:off x="0" y="14382750"/>
          <a:ext cx="857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3" name="Text Box 4"/>
        <xdr:cNvSpPr txBox="1">
          <a:spLocks noChangeArrowheads="1"/>
        </xdr:cNvSpPr>
      </xdr:nvSpPr>
      <xdr:spPr bwMode="auto">
        <a:xfrm>
          <a:off x="3781425" y="14382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4" name="Text Box 6"/>
        <xdr:cNvSpPr txBox="1">
          <a:spLocks noChangeArrowheads="1"/>
        </xdr:cNvSpPr>
      </xdr:nvSpPr>
      <xdr:spPr bwMode="auto">
        <a:xfrm>
          <a:off x="3781425" y="14382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214050</xdr:colOff>
      <xdr:row>47</xdr:row>
      <xdr:rowOff>122587</xdr:rowOff>
    </xdr:from>
    <xdr:to>
      <xdr:col>20</xdr:col>
      <xdr:colOff>639544</xdr:colOff>
      <xdr:row>47</xdr:row>
      <xdr:rowOff>463509</xdr:rowOff>
    </xdr:to>
    <xdr:sp macro="" textlink="">
      <xdr:nvSpPr>
        <xdr:cNvPr id="4958" name="60 Elipse"/>
        <xdr:cNvSpPr/>
      </xdr:nvSpPr>
      <xdr:spPr bwMode="auto">
        <a:xfrm>
          <a:off x="8510325" y="1244793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47</xdr:row>
      <xdr:rowOff>147024</xdr:rowOff>
    </xdr:from>
    <xdr:to>
      <xdr:col>15</xdr:col>
      <xdr:colOff>66044</xdr:colOff>
      <xdr:row>47</xdr:row>
      <xdr:rowOff>487946</xdr:rowOff>
    </xdr:to>
    <xdr:sp macro="" textlink="">
      <xdr:nvSpPr>
        <xdr:cNvPr id="4959" name="60 Elipse"/>
        <xdr:cNvSpPr/>
      </xdr:nvSpPr>
      <xdr:spPr bwMode="auto">
        <a:xfrm>
          <a:off x="6663035" y="1247237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47</xdr:row>
      <xdr:rowOff>128167</xdr:rowOff>
    </xdr:from>
    <xdr:to>
      <xdr:col>4</xdr:col>
      <xdr:colOff>151703</xdr:colOff>
      <xdr:row>47</xdr:row>
      <xdr:rowOff>469089</xdr:rowOff>
    </xdr:to>
    <xdr:sp macro="" textlink="">
      <xdr:nvSpPr>
        <xdr:cNvPr id="4960" name="60 Elipse"/>
        <xdr:cNvSpPr/>
      </xdr:nvSpPr>
      <xdr:spPr bwMode="auto">
        <a:xfrm>
          <a:off x="2826654" y="1245351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50</xdr:row>
      <xdr:rowOff>164546</xdr:rowOff>
    </xdr:from>
    <xdr:to>
      <xdr:col>2</xdr:col>
      <xdr:colOff>946055</xdr:colOff>
      <xdr:row>51</xdr:row>
      <xdr:rowOff>175230</xdr:rowOff>
    </xdr:to>
    <xdr:sp macro="" textlink="">
      <xdr:nvSpPr>
        <xdr:cNvPr id="4961" name="60 Elipse"/>
        <xdr:cNvSpPr/>
      </xdr:nvSpPr>
      <xdr:spPr bwMode="auto">
        <a:xfrm>
          <a:off x="1657788" y="1384244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55</xdr:row>
      <xdr:rowOff>199100</xdr:rowOff>
    </xdr:from>
    <xdr:to>
      <xdr:col>2</xdr:col>
      <xdr:colOff>951502</xdr:colOff>
      <xdr:row>56</xdr:row>
      <xdr:rowOff>160090</xdr:rowOff>
    </xdr:to>
    <xdr:sp macro="" textlink="">
      <xdr:nvSpPr>
        <xdr:cNvPr id="4962" name="60 Elipse"/>
        <xdr:cNvSpPr/>
      </xdr:nvSpPr>
      <xdr:spPr bwMode="auto">
        <a:xfrm>
          <a:off x="1663235" y="1522002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50</xdr:row>
      <xdr:rowOff>140674</xdr:rowOff>
    </xdr:from>
    <xdr:to>
      <xdr:col>3</xdr:col>
      <xdr:colOff>508307</xdr:colOff>
      <xdr:row>51</xdr:row>
      <xdr:rowOff>151358</xdr:rowOff>
    </xdr:to>
    <xdr:sp macro="" textlink="">
      <xdr:nvSpPr>
        <xdr:cNvPr id="4963" name="60 Elipse"/>
        <xdr:cNvSpPr/>
      </xdr:nvSpPr>
      <xdr:spPr bwMode="auto">
        <a:xfrm>
          <a:off x="2610690" y="1381857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50</xdr:row>
      <xdr:rowOff>173804</xdr:rowOff>
    </xdr:from>
    <xdr:to>
      <xdr:col>4</xdr:col>
      <xdr:colOff>535100</xdr:colOff>
      <xdr:row>51</xdr:row>
      <xdr:rowOff>184488</xdr:rowOff>
    </xdr:to>
    <xdr:sp macro="" textlink="">
      <xdr:nvSpPr>
        <xdr:cNvPr id="4964" name="60 Elipse"/>
        <xdr:cNvSpPr/>
      </xdr:nvSpPr>
      <xdr:spPr bwMode="auto">
        <a:xfrm>
          <a:off x="3218508" y="1385170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51</xdr:row>
      <xdr:rowOff>30602</xdr:rowOff>
    </xdr:from>
    <xdr:to>
      <xdr:col>13</xdr:col>
      <xdr:colOff>275942</xdr:colOff>
      <xdr:row>52</xdr:row>
      <xdr:rowOff>48502</xdr:rowOff>
    </xdr:to>
    <xdr:sp macro="" textlink="">
      <xdr:nvSpPr>
        <xdr:cNvPr id="4965" name="60 Elipse"/>
        <xdr:cNvSpPr/>
      </xdr:nvSpPr>
      <xdr:spPr bwMode="auto">
        <a:xfrm>
          <a:off x="6249641" y="1403235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49</xdr:row>
      <xdr:rowOff>424014</xdr:rowOff>
    </xdr:from>
    <xdr:to>
      <xdr:col>13</xdr:col>
      <xdr:colOff>281136</xdr:colOff>
      <xdr:row>51</xdr:row>
      <xdr:rowOff>2936</xdr:rowOff>
    </xdr:to>
    <xdr:sp macro="" textlink="">
      <xdr:nvSpPr>
        <xdr:cNvPr id="4966" name="60 Elipse"/>
        <xdr:cNvSpPr/>
      </xdr:nvSpPr>
      <xdr:spPr bwMode="auto">
        <a:xfrm>
          <a:off x="6254835" y="1366376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55</xdr:row>
      <xdr:rowOff>217994</xdr:rowOff>
    </xdr:from>
    <xdr:to>
      <xdr:col>4</xdr:col>
      <xdr:colOff>593857</xdr:colOff>
      <xdr:row>56</xdr:row>
      <xdr:rowOff>178984</xdr:rowOff>
    </xdr:to>
    <xdr:sp macro="" textlink="">
      <xdr:nvSpPr>
        <xdr:cNvPr id="4967" name="60 Elipse"/>
        <xdr:cNvSpPr/>
      </xdr:nvSpPr>
      <xdr:spPr bwMode="auto">
        <a:xfrm>
          <a:off x="3277265" y="1523891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55</xdr:row>
      <xdr:rowOff>207754</xdr:rowOff>
    </xdr:from>
    <xdr:to>
      <xdr:col>3</xdr:col>
      <xdr:colOff>506374</xdr:colOff>
      <xdr:row>56</xdr:row>
      <xdr:rowOff>168744</xdr:rowOff>
    </xdr:to>
    <xdr:sp macro="" textlink="">
      <xdr:nvSpPr>
        <xdr:cNvPr id="4968" name="60 Elipse"/>
        <xdr:cNvSpPr/>
      </xdr:nvSpPr>
      <xdr:spPr bwMode="auto">
        <a:xfrm>
          <a:off x="2608757" y="1522867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55</xdr:row>
      <xdr:rowOff>24716</xdr:rowOff>
    </xdr:from>
    <xdr:to>
      <xdr:col>13</xdr:col>
      <xdr:colOff>270745</xdr:colOff>
      <xdr:row>55</xdr:row>
      <xdr:rowOff>365638</xdr:rowOff>
    </xdr:to>
    <xdr:sp macro="" textlink="">
      <xdr:nvSpPr>
        <xdr:cNvPr id="4969" name="60 Elipse"/>
        <xdr:cNvSpPr/>
      </xdr:nvSpPr>
      <xdr:spPr bwMode="auto">
        <a:xfrm>
          <a:off x="6244444" y="1504564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55</xdr:row>
      <xdr:rowOff>26071</xdr:rowOff>
    </xdr:from>
    <xdr:to>
      <xdr:col>20</xdr:col>
      <xdr:colOff>627876</xdr:colOff>
      <xdr:row>55</xdr:row>
      <xdr:rowOff>366993</xdr:rowOff>
    </xdr:to>
    <xdr:sp macro="" textlink="">
      <xdr:nvSpPr>
        <xdr:cNvPr id="4970" name="60 Elipse"/>
        <xdr:cNvSpPr/>
      </xdr:nvSpPr>
      <xdr:spPr bwMode="auto">
        <a:xfrm>
          <a:off x="8492884" y="1504699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51</xdr:row>
      <xdr:rowOff>15017</xdr:rowOff>
    </xdr:from>
    <xdr:to>
      <xdr:col>20</xdr:col>
      <xdr:colOff>649259</xdr:colOff>
      <xdr:row>52</xdr:row>
      <xdr:rowOff>32917</xdr:rowOff>
    </xdr:to>
    <xdr:sp macro="" textlink="">
      <xdr:nvSpPr>
        <xdr:cNvPr id="4971" name="60 Elipse"/>
        <xdr:cNvSpPr/>
      </xdr:nvSpPr>
      <xdr:spPr bwMode="auto">
        <a:xfrm>
          <a:off x="8514267" y="1401676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49</xdr:row>
      <xdr:rowOff>423822</xdr:rowOff>
    </xdr:from>
    <xdr:to>
      <xdr:col>20</xdr:col>
      <xdr:colOff>637137</xdr:colOff>
      <xdr:row>50</xdr:row>
      <xdr:rowOff>318550</xdr:rowOff>
    </xdr:to>
    <xdr:sp macro="" textlink="">
      <xdr:nvSpPr>
        <xdr:cNvPr id="4972" name="60 Elipse"/>
        <xdr:cNvSpPr/>
      </xdr:nvSpPr>
      <xdr:spPr bwMode="auto">
        <a:xfrm>
          <a:off x="8502145" y="1366357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56</xdr:row>
      <xdr:rowOff>86686</xdr:rowOff>
    </xdr:from>
    <xdr:to>
      <xdr:col>20</xdr:col>
      <xdr:colOff>617860</xdr:colOff>
      <xdr:row>56</xdr:row>
      <xdr:rowOff>427608</xdr:rowOff>
    </xdr:to>
    <xdr:sp macro="" textlink="">
      <xdr:nvSpPr>
        <xdr:cNvPr id="4973" name="60 Elipse"/>
        <xdr:cNvSpPr/>
      </xdr:nvSpPr>
      <xdr:spPr bwMode="auto">
        <a:xfrm>
          <a:off x="8482868" y="1547908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50</xdr:row>
      <xdr:rowOff>139168</xdr:rowOff>
    </xdr:from>
    <xdr:to>
      <xdr:col>21</xdr:col>
      <xdr:colOff>695856</xdr:colOff>
      <xdr:row>51</xdr:row>
      <xdr:rowOff>149852</xdr:rowOff>
    </xdr:to>
    <xdr:sp macro="" textlink="">
      <xdr:nvSpPr>
        <xdr:cNvPr id="4974" name="60 Elipse"/>
        <xdr:cNvSpPr/>
      </xdr:nvSpPr>
      <xdr:spPr bwMode="auto">
        <a:xfrm>
          <a:off x="9294289" y="1381706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55</xdr:row>
      <xdr:rowOff>259148</xdr:rowOff>
    </xdr:from>
    <xdr:to>
      <xdr:col>21</xdr:col>
      <xdr:colOff>707578</xdr:colOff>
      <xdr:row>56</xdr:row>
      <xdr:rowOff>220138</xdr:rowOff>
    </xdr:to>
    <xdr:sp macro="" textlink="">
      <xdr:nvSpPr>
        <xdr:cNvPr id="4975" name="60 Elipse"/>
        <xdr:cNvSpPr/>
      </xdr:nvSpPr>
      <xdr:spPr bwMode="auto">
        <a:xfrm>
          <a:off x="9306011" y="1528007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50</xdr:row>
      <xdr:rowOff>171755</xdr:rowOff>
    </xdr:from>
    <xdr:to>
      <xdr:col>18</xdr:col>
      <xdr:colOff>301797</xdr:colOff>
      <xdr:row>50</xdr:row>
      <xdr:rowOff>171755</xdr:rowOff>
    </xdr:to>
    <xdr:cxnSp macro="">
      <xdr:nvCxnSpPr>
        <xdr:cNvPr id="4976" name="Conector recto 4975"/>
        <xdr:cNvCxnSpPr/>
      </xdr:nvCxnSpPr>
      <xdr:spPr>
        <a:xfrm>
          <a:off x="6979118" y="1384965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51</xdr:row>
      <xdr:rowOff>188156</xdr:rowOff>
    </xdr:from>
    <xdr:to>
      <xdr:col>18</xdr:col>
      <xdr:colOff>273827</xdr:colOff>
      <xdr:row>51</xdr:row>
      <xdr:rowOff>188156</xdr:rowOff>
    </xdr:to>
    <xdr:cxnSp macro="">
      <xdr:nvCxnSpPr>
        <xdr:cNvPr id="4977" name="Conector recto 4976"/>
        <xdr:cNvCxnSpPr/>
      </xdr:nvCxnSpPr>
      <xdr:spPr>
        <a:xfrm>
          <a:off x="6955683" y="1418990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55</xdr:row>
      <xdr:rowOff>174614</xdr:rowOff>
    </xdr:from>
    <xdr:to>
      <xdr:col>11</xdr:col>
      <xdr:colOff>291543</xdr:colOff>
      <xdr:row>55</xdr:row>
      <xdr:rowOff>174615</xdr:rowOff>
    </xdr:to>
    <xdr:cxnSp macro="">
      <xdr:nvCxnSpPr>
        <xdr:cNvPr id="4978" name="Conector recto de flecha 4977"/>
        <xdr:cNvCxnSpPr/>
      </xdr:nvCxnSpPr>
      <xdr:spPr>
        <a:xfrm flipV="1">
          <a:off x="4688457" y="1519553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50</xdr:row>
      <xdr:rowOff>150590</xdr:rowOff>
    </xdr:from>
    <xdr:to>
      <xdr:col>11</xdr:col>
      <xdr:colOff>297590</xdr:colOff>
      <xdr:row>50</xdr:row>
      <xdr:rowOff>154369</xdr:rowOff>
    </xdr:to>
    <xdr:cxnSp macro="">
      <xdr:nvCxnSpPr>
        <xdr:cNvPr id="4979" name="Conector recto de flecha 4978"/>
        <xdr:cNvCxnSpPr/>
      </xdr:nvCxnSpPr>
      <xdr:spPr>
        <a:xfrm flipV="1">
          <a:off x="4677874" y="1382849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51</xdr:row>
      <xdr:rowOff>191180</xdr:rowOff>
    </xdr:from>
    <xdr:to>
      <xdr:col>11</xdr:col>
      <xdr:colOff>302127</xdr:colOff>
      <xdr:row>51</xdr:row>
      <xdr:rowOff>201763</xdr:rowOff>
    </xdr:to>
    <xdr:cxnSp macro="">
      <xdr:nvCxnSpPr>
        <xdr:cNvPr id="4980" name="Conector recto de flecha 4979"/>
        <xdr:cNvCxnSpPr/>
      </xdr:nvCxnSpPr>
      <xdr:spPr>
        <a:xfrm flipV="1">
          <a:off x="4699041" y="1419293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56</xdr:row>
      <xdr:rowOff>364326</xdr:rowOff>
    </xdr:from>
    <xdr:to>
      <xdr:col>18</xdr:col>
      <xdr:colOff>289702</xdr:colOff>
      <xdr:row>56</xdr:row>
      <xdr:rowOff>365082</xdr:rowOff>
    </xdr:to>
    <xdr:cxnSp macro="">
      <xdr:nvCxnSpPr>
        <xdr:cNvPr id="4981" name="Conector recto de flecha 4980"/>
        <xdr:cNvCxnSpPr/>
      </xdr:nvCxnSpPr>
      <xdr:spPr>
        <a:xfrm>
          <a:off x="6985165" y="1575672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55</xdr:row>
      <xdr:rowOff>159497</xdr:rowOff>
    </xdr:from>
    <xdr:to>
      <xdr:col>18</xdr:col>
      <xdr:colOff>283655</xdr:colOff>
      <xdr:row>55</xdr:row>
      <xdr:rowOff>177638</xdr:rowOff>
    </xdr:to>
    <xdr:cxnSp macro="">
      <xdr:nvCxnSpPr>
        <xdr:cNvPr id="4982" name="Conector recto de flecha 4981"/>
        <xdr:cNvCxnSpPr/>
      </xdr:nvCxnSpPr>
      <xdr:spPr>
        <a:xfrm flipV="1">
          <a:off x="6971558" y="1518042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56</xdr:row>
      <xdr:rowOff>391540</xdr:rowOff>
    </xdr:from>
    <xdr:to>
      <xdr:col>11</xdr:col>
      <xdr:colOff>273097</xdr:colOff>
      <xdr:row>56</xdr:row>
      <xdr:rowOff>395017</xdr:rowOff>
    </xdr:to>
    <xdr:cxnSp macro="">
      <xdr:nvCxnSpPr>
        <xdr:cNvPr id="4983" name="Conector recto de flecha 4982"/>
        <xdr:cNvCxnSpPr/>
      </xdr:nvCxnSpPr>
      <xdr:spPr>
        <a:xfrm>
          <a:off x="4717939" y="1578394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56</xdr:row>
      <xdr:rowOff>66130</xdr:rowOff>
    </xdr:from>
    <xdr:to>
      <xdr:col>13</xdr:col>
      <xdr:colOff>279028</xdr:colOff>
      <xdr:row>56</xdr:row>
      <xdr:rowOff>407052</xdr:rowOff>
    </xdr:to>
    <xdr:sp macro="" textlink="">
      <xdr:nvSpPr>
        <xdr:cNvPr id="4984" name="60 Elipse"/>
        <xdr:cNvSpPr/>
      </xdr:nvSpPr>
      <xdr:spPr bwMode="auto">
        <a:xfrm>
          <a:off x="6252727" y="1545853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45</xdr:row>
      <xdr:rowOff>14913</xdr:rowOff>
    </xdr:from>
    <xdr:to>
      <xdr:col>10</xdr:col>
      <xdr:colOff>42925</xdr:colOff>
      <xdr:row>45</xdr:row>
      <xdr:rowOff>355835</xdr:rowOff>
    </xdr:to>
    <xdr:sp macro="" textlink="">
      <xdr:nvSpPr>
        <xdr:cNvPr id="4985" name="60 Elipse"/>
        <xdr:cNvSpPr/>
      </xdr:nvSpPr>
      <xdr:spPr bwMode="auto">
        <a:xfrm>
          <a:off x="5085609" y="1190211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22</xdr:col>
      <xdr:colOff>240195</xdr:colOff>
      <xdr:row>1</xdr:row>
      <xdr:rowOff>0</xdr:rowOff>
    </xdr:from>
    <xdr:to>
      <xdr:col>22</xdr:col>
      <xdr:colOff>1159565</xdr:colOff>
      <xdr:row>2</xdr:row>
      <xdr:rowOff>33130</xdr:rowOff>
    </xdr:to>
    <xdr:sp macro="" textlink="">
      <xdr:nvSpPr>
        <xdr:cNvPr id="4923" name="Rectángulo redondeado 4922">
          <a:hlinkClick xmlns:r="http://schemas.openxmlformats.org/officeDocument/2006/relationships" r:id="rId2" tooltip="De click aqui para regresar a Inicio"/>
        </xdr:cNvPr>
        <xdr:cNvSpPr/>
      </xdr:nvSpPr>
      <xdr:spPr>
        <a:xfrm>
          <a:off x="10229021" y="165652"/>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twoCellAnchor>
    <xdr:from>
      <xdr:col>22</xdr:col>
      <xdr:colOff>82826</xdr:colOff>
      <xdr:row>89</xdr:row>
      <xdr:rowOff>8282</xdr:rowOff>
    </xdr:from>
    <xdr:to>
      <xdr:col>22</xdr:col>
      <xdr:colOff>1002196</xdr:colOff>
      <xdr:row>89</xdr:row>
      <xdr:rowOff>281608</xdr:rowOff>
    </xdr:to>
    <xdr:sp macro="" textlink="">
      <xdr:nvSpPr>
        <xdr:cNvPr id="4924" name="Rectángulo redondeado 4923">
          <a:hlinkClick xmlns:r="http://schemas.openxmlformats.org/officeDocument/2006/relationships" r:id="rId2" tooltip="De click aqui para regresar a Inicio"/>
        </xdr:cNvPr>
        <xdr:cNvSpPr/>
      </xdr:nvSpPr>
      <xdr:spPr>
        <a:xfrm>
          <a:off x="10071652" y="25112869"/>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1866900</xdr:colOff>
      <xdr:row>1</xdr:row>
      <xdr:rowOff>0</xdr:rowOff>
    </xdr:from>
    <xdr:to>
      <xdr:col>0</xdr:col>
      <xdr:colOff>4143375</xdr:colOff>
      <xdr:row>6</xdr:row>
      <xdr:rowOff>133350</xdr:rowOff>
    </xdr:to>
    <xdr:sp macro="" textlink="">
      <xdr:nvSpPr>
        <xdr:cNvPr id="2" name="Rectángulo redondeado 1">
          <a:hlinkClick xmlns:r="http://schemas.openxmlformats.org/officeDocument/2006/relationships" r:id="rId1"/>
        </xdr:cNvPr>
        <xdr:cNvSpPr/>
      </xdr:nvSpPr>
      <xdr:spPr>
        <a:xfrm>
          <a:off x="1866900" y="3305175"/>
          <a:ext cx="2276475" cy="1085850"/>
        </a:xfrm>
        <a:prstGeom prst="roundRect">
          <a:avLst/>
        </a:prstGeom>
        <a:solidFill>
          <a:srgbClr val="D8B088"/>
        </a:solidFill>
        <a:ln>
          <a:solidFill>
            <a:srgbClr val="66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3200" b="1">
              <a:solidFill>
                <a:srgbClr val="FF0000"/>
              </a:solidFill>
            </a:rPr>
            <a:t>ENTERADO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914400</xdr:colOff>
      <xdr:row>50</xdr:row>
      <xdr:rowOff>0</xdr:rowOff>
    </xdr:from>
    <xdr:to>
      <xdr:col>2</xdr:col>
      <xdr:colOff>990600</xdr:colOff>
      <xdr:row>51</xdr:row>
      <xdr:rowOff>28575</xdr:rowOff>
    </xdr:to>
    <xdr:sp macro="" textlink="">
      <xdr:nvSpPr>
        <xdr:cNvPr id="2" name="Text Box 2"/>
        <xdr:cNvSpPr txBox="1">
          <a:spLocks noChangeArrowheads="1"/>
        </xdr:cNvSpPr>
      </xdr:nvSpPr>
      <xdr:spPr bwMode="auto">
        <a:xfrm>
          <a:off x="2057400" y="1657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3" name="Text Box 4"/>
        <xdr:cNvSpPr txBox="1">
          <a:spLocks noChangeArrowheads="1"/>
        </xdr:cNvSpPr>
      </xdr:nvSpPr>
      <xdr:spPr bwMode="auto">
        <a:xfrm>
          <a:off x="1143000" y="5086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4" name="Text Box 6"/>
        <xdr:cNvSpPr txBox="1">
          <a:spLocks noChangeArrowheads="1"/>
        </xdr:cNvSpPr>
      </xdr:nvSpPr>
      <xdr:spPr bwMode="auto">
        <a:xfrm>
          <a:off x="1143000" y="5086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5" name="Text Box 8"/>
        <xdr:cNvSpPr txBox="1">
          <a:spLocks noChangeArrowheads="1"/>
        </xdr:cNvSpPr>
      </xdr:nvSpPr>
      <xdr:spPr bwMode="auto">
        <a:xfrm>
          <a:off x="1143000" y="5086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0" name="Text Box 8"/>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5"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8" name="Text Box 4"/>
        <xdr:cNvSpPr txBox="1">
          <a:spLocks noChangeArrowheads="1"/>
        </xdr:cNvSpPr>
      </xdr:nvSpPr>
      <xdr:spPr bwMode="auto">
        <a:xfrm>
          <a:off x="1143000" y="37747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9" name="Text Box 6"/>
        <xdr:cNvSpPr txBox="1">
          <a:spLocks noChangeArrowheads="1"/>
        </xdr:cNvSpPr>
      </xdr:nvSpPr>
      <xdr:spPr bwMode="auto">
        <a:xfrm>
          <a:off x="1143000" y="37747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4" name="Text Box 4"/>
        <xdr:cNvSpPr txBox="1">
          <a:spLocks noChangeArrowheads="1"/>
        </xdr:cNvSpPr>
      </xdr:nvSpPr>
      <xdr:spPr bwMode="auto">
        <a:xfrm>
          <a:off x="1143000" y="37747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5" name="Text Box 6"/>
        <xdr:cNvSpPr txBox="1">
          <a:spLocks noChangeArrowheads="1"/>
        </xdr:cNvSpPr>
      </xdr:nvSpPr>
      <xdr:spPr bwMode="auto">
        <a:xfrm>
          <a:off x="1143000" y="37747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0" name="Text Box 4"/>
        <xdr:cNvSpPr txBox="1">
          <a:spLocks noChangeArrowheads="1"/>
        </xdr:cNvSpPr>
      </xdr:nvSpPr>
      <xdr:spPr bwMode="auto">
        <a:xfrm>
          <a:off x="1143000" y="37747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1" name="Text Box 6"/>
        <xdr:cNvSpPr txBox="1">
          <a:spLocks noChangeArrowheads="1"/>
        </xdr:cNvSpPr>
      </xdr:nvSpPr>
      <xdr:spPr bwMode="auto">
        <a:xfrm>
          <a:off x="1143000" y="37747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2"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3"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8"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9"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2"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3"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4"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5"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8"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9"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0"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1"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65"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144946</xdr:rowOff>
    </xdr:to>
    <xdr:sp macro="" textlink="">
      <xdr:nvSpPr>
        <xdr:cNvPr id="80" name="Text Box 4"/>
        <xdr:cNvSpPr txBox="1">
          <a:spLocks noChangeArrowheads="1"/>
        </xdr:cNvSpPr>
      </xdr:nvSpPr>
      <xdr:spPr bwMode="auto">
        <a:xfrm>
          <a:off x="65722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2" name="Text Box 4"/>
        <xdr:cNvSpPr txBox="1">
          <a:spLocks noChangeArrowheads="1"/>
        </xdr:cNvSpPr>
      </xdr:nvSpPr>
      <xdr:spPr bwMode="auto">
        <a:xfrm>
          <a:off x="1143000" y="37699950"/>
          <a:ext cx="76200" cy="1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3" name="Text Box 6"/>
        <xdr:cNvSpPr txBox="1">
          <a:spLocks noChangeArrowheads="1"/>
        </xdr:cNvSpPr>
      </xdr:nvSpPr>
      <xdr:spPr bwMode="auto">
        <a:xfrm>
          <a:off x="1143000" y="37699950"/>
          <a:ext cx="76200" cy="1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4"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5"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6"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7"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8"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9"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0"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1"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2"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3"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4" name="Text Box 4"/>
        <xdr:cNvSpPr txBox="1">
          <a:spLocks noChangeArrowheads="1"/>
        </xdr:cNvSpPr>
      </xdr:nvSpPr>
      <xdr:spPr bwMode="auto">
        <a:xfrm>
          <a:off x="2533650" y="3774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5" name="Text Box 6"/>
        <xdr:cNvSpPr txBox="1">
          <a:spLocks noChangeArrowheads="1"/>
        </xdr:cNvSpPr>
      </xdr:nvSpPr>
      <xdr:spPr bwMode="auto">
        <a:xfrm>
          <a:off x="2533650" y="3774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6" name="Text Box 4"/>
        <xdr:cNvSpPr txBox="1">
          <a:spLocks noChangeArrowheads="1"/>
        </xdr:cNvSpPr>
      </xdr:nvSpPr>
      <xdr:spPr bwMode="auto">
        <a:xfrm>
          <a:off x="1143000" y="3774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7" name="Text Box 6"/>
        <xdr:cNvSpPr txBox="1">
          <a:spLocks noChangeArrowheads="1"/>
        </xdr:cNvSpPr>
      </xdr:nvSpPr>
      <xdr:spPr bwMode="auto">
        <a:xfrm>
          <a:off x="1143000" y="3774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152400</xdr:rowOff>
    </xdr:to>
    <xdr:sp macro="" textlink="">
      <xdr:nvSpPr>
        <xdr:cNvPr id="98" name="Text Box 4"/>
        <xdr:cNvSpPr txBox="1">
          <a:spLocks noChangeArrowheads="1"/>
        </xdr:cNvSpPr>
      </xdr:nvSpPr>
      <xdr:spPr bwMode="auto">
        <a:xfrm>
          <a:off x="0" y="3774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09"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10"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7"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8"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1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1"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2"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3"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4"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125"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6"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7"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0"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1"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2"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3"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4"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5"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6"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7"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5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5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6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1"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2"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7"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8"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9"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0"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1"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2"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3" name="Text Box 4"/>
        <xdr:cNvSpPr txBox="1">
          <a:spLocks noChangeArrowheads="1"/>
        </xdr:cNvSpPr>
      </xdr:nvSpPr>
      <xdr:spPr bwMode="auto">
        <a:xfrm>
          <a:off x="25336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4" name="Text Box 6"/>
        <xdr:cNvSpPr txBox="1">
          <a:spLocks noChangeArrowheads="1"/>
        </xdr:cNvSpPr>
      </xdr:nvSpPr>
      <xdr:spPr bwMode="auto">
        <a:xfrm>
          <a:off x="25336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7" name="Text Box 4"/>
        <xdr:cNvSpPr txBox="1">
          <a:spLocks noChangeArrowheads="1"/>
        </xdr:cNvSpPr>
      </xdr:nvSpPr>
      <xdr:spPr bwMode="auto">
        <a:xfrm>
          <a:off x="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8" name="Text Box 6"/>
        <xdr:cNvSpPr txBox="1">
          <a:spLocks noChangeArrowheads="1"/>
        </xdr:cNvSpPr>
      </xdr:nvSpPr>
      <xdr:spPr bwMode="auto">
        <a:xfrm>
          <a:off x="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3"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4"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5"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6"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7"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8"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9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5"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6"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99"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00"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3"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4"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5"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6"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7"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8"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0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1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1"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2"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7"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8"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3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4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5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79"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0"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1"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2"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5"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6"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89"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90"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2"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3"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4"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5"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6"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7"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3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49"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50"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3"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4"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6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7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8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04"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1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41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41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1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2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2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3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5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6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8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8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9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3"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4"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7"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2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3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0"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1"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2"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3"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0"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1"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2"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3"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6"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7"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0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2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8"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9"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6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7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8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2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3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73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3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4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75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75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2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3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5"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6"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39"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40"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4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7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8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8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9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4"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5"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4"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8"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9"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0"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1"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5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6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6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7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97"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0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1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06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108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3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4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5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5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6"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0"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20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1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2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3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4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1"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2"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4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5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6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7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1"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2"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7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8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9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0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0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1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2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3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7"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8"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7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1"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2"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5"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6"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89"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90"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2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3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4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4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5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5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5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6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7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7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8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9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599"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00"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1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1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2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3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4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8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4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55"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15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6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7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8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9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0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0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1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6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9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0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2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1" name="Text Box 4"/>
        <xdr:cNvSpPr txBox="1">
          <a:spLocks noChangeArrowheads="1"/>
        </xdr:cNvSpPr>
      </xdr:nvSpPr>
      <xdr:spPr bwMode="auto">
        <a:xfrm>
          <a:off x="1143000" y="72866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2" name="Text Box 6"/>
        <xdr:cNvSpPr txBox="1">
          <a:spLocks noChangeArrowheads="1"/>
        </xdr:cNvSpPr>
      </xdr:nvSpPr>
      <xdr:spPr bwMode="auto">
        <a:xfrm>
          <a:off x="1143000" y="72866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3"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4"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5"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6"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7"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8"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69" name="Text Box 4"/>
        <xdr:cNvSpPr txBox="1">
          <a:spLocks noChangeArrowheads="1"/>
        </xdr:cNvSpPr>
      </xdr:nvSpPr>
      <xdr:spPr bwMode="auto">
        <a:xfrm>
          <a:off x="253365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70" name="Text Box 6"/>
        <xdr:cNvSpPr txBox="1">
          <a:spLocks noChangeArrowheads="1"/>
        </xdr:cNvSpPr>
      </xdr:nvSpPr>
      <xdr:spPr bwMode="auto">
        <a:xfrm>
          <a:off x="253365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1"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2"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3" name="Text Box 4"/>
        <xdr:cNvSpPr txBox="1">
          <a:spLocks noChangeArrowheads="1"/>
        </xdr:cNvSpPr>
      </xdr:nvSpPr>
      <xdr:spPr bwMode="auto">
        <a:xfrm>
          <a:off x="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4" name="Text Box 6"/>
        <xdr:cNvSpPr txBox="1">
          <a:spLocks noChangeArrowheads="1"/>
        </xdr:cNvSpPr>
      </xdr:nvSpPr>
      <xdr:spPr bwMode="auto">
        <a:xfrm>
          <a:off x="0"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375" name="Text Box 6"/>
        <xdr:cNvSpPr txBox="1">
          <a:spLocks noChangeArrowheads="1"/>
        </xdr:cNvSpPr>
      </xdr:nvSpPr>
      <xdr:spPr bwMode="auto">
        <a:xfrm>
          <a:off x="3762375" y="84772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6" name="Text Box 4"/>
        <xdr:cNvSpPr txBox="1">
          <a:spLocks noChangeArrowheads="1"/>
        </xdr:cNvSpPr>
      </xdr:nvSpPr>
      <xdr:spPr bwMode="auto">
        <a:xfrm>
          <a:off x="1143000" y="72866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7" name="Text Box 6"/>
        <xdr:cNvSpPr txBox="1">
          <a:spLocks noChangeArrowheads="1"/>
        </xdr:cNvSpPr>
      </xdr:nvSpPr>
      <xdr:spPr bwMode="auto">
        <a:xfrm>
          <a:off x="1143000" y="72866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78"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79" name="Text Box 4"/>
        <xdr:cNvSpPr txBox="1">
          <a:spLocks noChangeArrowheads="1"/>
        </xdr:cNvSpPr>
      </xdr:nvSpPr>
      <xdr:spPr bwMode="auto">
        <a:xfrm>
          <a:off x="1143000" y="72866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80" name="Text Box 6"/>
        <xdr:cNvSpPr txBox="1">
          <a:spLocks noChangeArrowheads="1"/>
        </xdr:cNvSpPr>
      </xdr:nvSpPr>
      <xdr:spPr bwMode="auto">
        <a:xfrm>
          <a:off x="1143000" y="72866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1"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2"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3" name="Text Box 4"/>
        <xdr:cNvSpPr txBox="1">
          <a:spLocks noChangeArrowheads="1"/>
        </xdr:cNvSpPr>
      </xdr:nvSpPr>
      <xdr:spPr bwMode="auto">
        <a:xfrm>
          <a:off x="253365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4" name="Text Box 6"/>
        <xdr:cNvSpPr txBox="1">
          <a:spLocks noChangeArrowheads="1"/>
        </xdr:cNvSpPr>
      </xdr:nvSpPr>
      <xdr:spPr bwMode="auto">
        <a:xfrm>
          <a:off x="253365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5"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6"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7" name="Text Box 4"/>
        <xdr:cNvSpPr txBox="1">
          <a:spLocks noChangeArrowheads="1"/>
        </xdr:cNvSpPr>
      </xdr:nvSpPr>
      <xdr:spPr bwMode="auto">
        <a:xfrm>
          <a:off x="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8" name="Text Box 6"/>
        <xdr:cNvSpPr txBox="1">
          <a:spLocks noChangeArrowheads="1"/>
        </xdr:cNvSpPr>
      </xdr:nvSpPr>
      <xdr:spPr bwMode="auto">
        <a:xfrm>
          <a:off x="0" y="72866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389" name="Text Box 4"/>
        <xdr:cNvSpPr txBox="1">
          <a:spLocks noChangeArrowheads="1"/>
        </xdr:cNvSpPr>
      </xdr:nvSpPr>
      <xdr:spPr bwMode="auto">
        <a:xfrm>
          <a:off x="314325" y="64389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0" name="Text Box 4"/>
        <xdr:cNvSpPr txBox="1">
          <a:spLocks noChangeArrowheads="1"/>
        </xdr:cNvSpPr>
      </xdr:nvSpPr>
      <xdr:spPr bwMode="auto">
        <a:xfrm>
          <a:off x="3762375" y="72866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1" name="Text Box 6"/>
        <xdr:cNvSpPr txBox="1">
          <a:spLocks noChangeArrowheads="1"/>
        </xdr:cNvSpPr>
      </xdr:nvSpPr>
      <xdr:spPr bwMode="auto">
        <a:xfrm>
          <a:off x="3762375" y="72866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2"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3" name="Text Box 4"/>
        <xdr:cNvSpPr txBox="1">
          <a:spLocks noChangeArrowheads="1"/>
        </xdr:cNvSpPr>
      </xdr:nvSpPr>
      <xdr:spPr bwMode="auto">
        <a:xfrm>
          <a:off x="1143000" y="86963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4" name="Text Box 6"/>
        <xdr:cNvSpPr txBox="1">
          <a:spLocks noChangeArrowheads="1"/>
        </xdr:cNvSpPr>
      </xdr:nvSpPr>
      <xdr:spPr bwMode="auto">
        <a:xfrm>
          <a:off x="1143000" y="86963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5"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6"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7" name="Text Box 4"/>
        <xdr:cNvSpPr txBox="1">
          <a:spLocks noChangeArrowheads="1"/>
        </xdr:cNvSpPr>
      </xdr:nvSpPr>
      <xdr:spPr bwMode="auto">
        <a:xfrm>
          <a:off x="253365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8" name="Text Box 6"/>
        <xdr:cNvSpPr txBox="1">
          <a:spLocks noChangeArrowheads="1"/>
        </xdr:cNvSpPr>
      </xdr:nvSpPr>
      <xdr:spPr bwMode="auto">
        <a:xfrm>
          <a:off x="253365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9"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00"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1" name="Text Box 4"/>
        <xdr:cNvSpPr txBox="1">
          <a:spLocks noChangeArrowheads="1"/>
        </xdr:cNvSpPr>
      </xdr:nvSpPr>
      <xdr:spPr bwMode="auto">
        <a:xfrm>
          <a:off x="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2" name="Text Box 6"/>
        <xdr:cNvSpPr txBox="1">
          <a:spLocks noChangeArrowheads="1"/>
        </xdr:cNvSpPr>
      </xdr:nvSpPr>
      <xdr:spPr bwMode="auto">
        <a:xfrm>
          <a:off x="0" y="86963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3" name="Text Box 4"/>
        <xdr:cNvSpPr txBox="1">
          <a:spLocks noChangeArrowheads="1"/>
        </xdr:cNvSpPr>
      </xdr:nvSpPr>
      <xdr:spPr bwMode="auto">
        <a:xfrm>
          <a:off x="3762375" y="86963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4" name="Text Box 6"/>
        <xdr:cNvSpPr txBox="1">
          <a:spLocks noChangeArrowheads="1"/>
        </xdr:cNvSpPr>
      </xdr:nvSpPr>
      <xdr:spPr bwMode="auto">
        <a:xfrm>
          <a:off x="3762375" y="86963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3"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4"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7" name="Text Box 4"/>
        <xdr:cNvSpPr txBox="1">
          <a:spLocks noChangeArrowheads="1"/>
        </xdr:cNvSpPr>
      </xdr:nvSpPr>
      <xdr:spPr bwMode="auto">
        <a:xfrm>
          <a:off x="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8"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19"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20"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2421"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0"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1"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4"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5"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8"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9"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2" name="Text Box 4"/>
        <xdr:cNvSpPr txBox="1">
          <a:spLocks noChangeArrowheads="1"/>
        </xdr:cNvSpPr>
      </xdr:nvSpPr>
      <xdr:spPr bwMode="auto">
        <a:xfrm>
          <a:off x="1143000" y="12201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3" name="Text Box 6"/>
        <xdr:cNvSpPr txBox="1">
          <a:spLocks noChangeArrowheads="1"/>
        </xdr:cNvSpPr>
      </xdr:nvSpPr>
      <xdr:spPr bwMode="auto">
        <a:xfrm>
          <a:off x="1143000" y="12201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4"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5"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6"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7"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8"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9"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0" name="Text Box 4"/>
        <xdr:cNvSpPr txBox="1">
          <a:spLocks noChangeArrowheads="1"/>
        </xdr:cNvSpPr>
      </xdr:nvSpPr>
      <xdr:spPr bwMode="auto">
        <a:xfrm>
          <a:off x="253365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1" name="Text Box 6"/>
        <xdr:cNvSpPr txBox="1">
          <a:spLocks noChangeArrowheads="1"/>
        </xdr:cNvSpPr>
      </xdr:nvSpPr>
      <xdr:spPr bwMode="auto">
        <a:xfrm>
          <a:off x="253365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2"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3"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4" name="Text Box 4"/>
        <xdr:cNvSpPr txBox="1">
          <a:spLocks noChangeArrowheads="1"/>
        </xdr:cNvSpPr>
      </xdr:nvSpPr>
      <xdr:spPr bwMode="auto">
        <a:xfrm>
          <a:off x="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5" name="Text Box 6"/>
        <xdr:cNvSpPr txBox="1">
          <a:spLocks noChangeArrowheads="1"/>
        </xdr:cNvSpPr>
      </xdr:nvSpPr>
      <xdr:spPr bwMode="auto">
        <a:xfrm>
          <a:off x="0"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466" name="Text Box 6"/>
        <xdr:cNvSpPr txBox="1">
          <a:spLocks noChangeArrowheads="1"/>
        </xdr:cNvSpPr>
      </xdr:nvSpPr>
      <xdr:spPr bwMode="auto">
        <a:xfrm>
          <a:off x="3762375" y="13306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7" name="Text Box 4"/>
        <xdr:cNvSpPr txBox="1">
          <a:spLocks noChangeArrowheads="1"/>
        </xdr:cNvSpPr>
      </xdr:nvSpPr>
      <xdr:spPr bwMode="auto">
        <a:xfrm>
          <a:off x="1143000" y="12201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8" name="Text Box 6"/>
        <xdr:cNvSpPr txBox="1">
          <a:spLocks noChangeArrowheads="1"/>
        </xdr:cNvSpPr>
      </xdr:nvSpPr>
      <xdr:spPr bwMode="auto">
        <a:xfrm>
          <a:off x="1143000" y="12201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69"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0" name="Text Box 4"/>
        <xdr:cNvSpPr txBox="1">
          <a:spLocks noChangeArrowheads="1"/>
        </xdr:cNvSpPr>
      </xdr:nvSpPr>
      <xdr:spPr bwMode="auto">
        <a:xfrm>
          <a:off x="1143000" y="12201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1" name="Text Box 6"/>
        <xdr:cNvSpPr txBox="1">
          <a:spLocks noChangeArrowheads="1"/>
        </xdr:cNvSpPr>
      </xdr:nvSpPr>
      <xdr:spPr bwMode="auto">
        <a:xfrm>
          <a:off x="1143000" y="12201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2"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3"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4" name="Text Box 4"/>
        <xdr:cNvSpPr txBox="1">
          <a:spLocks noChangeArrowheads="1"/>
        </xdr:cNvSpPr>
      </xdr:nvSpPr>
      <xdr:spPr bwMode="auto">
        <a:xfrm>
          <a:off x="253365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5" name="Text Box 6"/>
        <xdr:cNvSpPr txBox="1">
          <a:spLocks noChangeArrowheads="1"/>
        </xdr:cNvSpPr>
      </xdr:nvSpPr>
      <xdr:spPr bwMode="auto">
        <a:xfrm>
          <a:off x="253365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6"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7"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8" name="Text Box 4"/>
        <xdr:cNvSpPr txBox="1">
          <a:spLocks noChangeArrowheads="1"/>
        </xdr:cNvSpPr>
      </xdr:nvSpPr>
      <xdr:spPr bwMode="auto">
        <a:xfrm>
          <a:off x="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9" name="Text Box 6"/>
        <xdr:cNvSpPr txBox="1">
          <a:spLocks noChangeArrowheads="1"/>
        </xdr:cNvSpPr>
      </xdr:nvSpPr>
      <xdr:spPr bwMode="auto">
        <a:xfrm>
          <a:off x="0" y="122015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80"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1" name="Text Box 4"/>
        <xdr:cNvSpPr txBox="1">
          <a:spLocks noChangeArrowheads="1"/>
        </xdr:cNvSpPr>
      </xdr:nvSpPr>
      <xdr:spPr bwMode="auto">
        <a:xfrm>
          <a:off x="3762375" y="12201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2" name="Text Box 6"/>
        <xdr:cNvSpPr txBox="1">
          <a:spLocks noChangeArrowheads="1"/>
        </xdr:cNvSpPr>
      </xdr:nvSpPr>
      <xdr:spPr bwMode="auto">
        <a:xfrm>
          <a:off x="3762375" y="12201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3"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4" name="Text Box 4"/>
        <xdr:cNvSpPr txBox="1">
          <a:spLocks noChangeArrowheads="1"/>
        </xdr:cNvSpPr>
      </xdr:nvSpPr>
      <xdr:spPr bwMode="auto">
        <a:xfrm>
          <a:off x="1143000" y="134969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5" name="Text Box 6"/>
        <xdr:cNvSpPr txBox="1">
          <a:spLocks noChangeArrowheads="1"/>
        </xdr:cNvSpPr>
      </xdr:nvSpPr>
      <xdr:spPr bwMode="auto">
        <a:xfrm>
          <a:off x="1143000" y="134969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6"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7"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88" name="Text Box 4"/>
        <xdr:cNvSpPr txBox="1">
          <a:spLocks noChangeArrowheads="1"/>
        </xdr:cNvSpPr>
      </xdr:nvSpPr>
      <xdr:spPr bwMode="auto">
        <a:xfrm>
          <a:off x="253365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0"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1"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2" name="Text Box 4"/>
        <xdr:cNvSpPr txBox="1">
          <a:spLocks noChangeArrowheads="1"/>
        </xdr:cNvSpPr>
      </xdr:nvSpPr>
      <xdr:spPr bwMode="auto">
        <a:xfrm>
          <a:off x="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3" name="Text Box 6"/>
        <xdr:cNvSpPr txBox="1">
          <a:spLocks noChangeArrowheads="1"/>
        </xdr:cNvSpPr>
      </xdr:nvSpPr>
      <xdr:spPr bwMode="auto">
        <a:xfrm>
          <a:off x="0" y="13496925"/>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4" name="Text Box 4"/>
        <xdr:cNvSpPr txBox="1">
          <a:spLocks noChangeArrowheads="1"/>
        </xdr:cNvSpPr>
      </xdr:nvSpPr>
      <xdr:spPr bwMode="auto">
        <a:xfrm>
          <a:off x="3762375" y="134969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5" name="Text Box 6"/>
        <xdr:cNvSpPr txBox="1">
          <a:spLocks noChangeArrowheads="1"/>
        </xdr:cNvSpPr>
      </xdr:nvSpPr>
      <xdr:spPr bwMode="auto">
        <a:xfrm>
          <a:off x="3762375" y="134969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6"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7"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8"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499"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500"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1"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2"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3"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4"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5"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6"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1916206</xdr:colOff>
      <xdr:row>9</xdr:row>
      <xdr:rowOff>145677</xdr:rowOff>
    </xdr:from>
    <xdr:to>
      <xdr:col>24</xdr:col>
      <xdr:colOff>2487706</xdr:colOff>
      <xdr:row>11</xdr:row>
      <xdr:rowOff>22413</xdr:rowOff>
    </xdr:to>
    <xdr:sp macro="" textlink="">
      <xdr:nvSpPr>
        <xdr:cNvPr id="7" name="CuadroTexto 6"/>
        <xdr:cNvSpPr txBox="1"/>
      </xdr:nvSpPr>
      <xdr:spPr>
        <a:xfrm>
          <a:off x="13503088" y="3518648"/>
          <a:ext cx="571500" cy="1905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209675" y="52225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209675" y="52225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209675" y="52225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209675" y="52225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209675" y="52225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209675" y="52225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6389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209675" y="52177950"/>
          <a:ext cx="76200" cy="19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209675" y="52177950"/>
          <a:ext cx="76200" cy="19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60032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60032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20967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20967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6003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6003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590800" y="89725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60032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60032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60032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82905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209675" y="19040475"/>
          <a:ext cx="85725" cy="82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209675" y="19040475"/>
          <a:ext cx="85725" cy="82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209675" y="190404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209675" y="190404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60032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209675" y="19040475"/>
          <a:ext cx="85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209675" y="19040475"/>
          <a:ext cx="85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65002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60032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60032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505325" y="186023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209675" y="224028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209675" y="224028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209675" y="224028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209675" y="224028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628900" y="225742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60032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209675" y="238125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209675" y="238125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60032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60032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209675" y="289750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209675" y="289750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209675" y="289750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209675" y="289750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60032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60032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209675" y="303847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209675" y="303847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60032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60032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209675" y="355758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209675" y="355758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209675" y="355758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209675" y="355758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60032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60032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209675" y="3698557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209675" y="3698557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60032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60032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209675" y="421767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209675" y="421767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209675" y="421767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209675" y="421767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571750" y="424624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60032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209675" y="435864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209675" y="435864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60032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60032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209675" y="487489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209675" y="487489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209675" y="487489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209675" y="487489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60032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60032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209675" y="501586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209675" y="501586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60032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60032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171575" y="8791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800225" y="102298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60032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209675"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209675" y="238125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209675" y="238125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60032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60032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800225" y="22450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1240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800225" y="23860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209675" y="238125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209675" y="238125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209675" y="238125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60032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60032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1240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209675"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60032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209675" y="303847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209675" y="303847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60032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60032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800225" y="290226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800225" y="304323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209675" y="30384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209675" y="303847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209675" y="303847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60032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60032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1240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209675"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209675" y="369855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209675" y="369855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60032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60032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800225" y="356235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1240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800225" y="370332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209675" y="369855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209675" y="36985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209675" y="36985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60032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60032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1240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209675"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60032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209675" y="435864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209675" y="435864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60032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60032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800225" y="422243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1240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800225" y="436340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209675" y="435864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209675" y="435864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209675" y="435864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60032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60032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209675"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209675" y="501586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209675" y="501586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60032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60032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800225" y="487965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1240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800225" y="502062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209675" y="501586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209675" y="501586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209675" y="501586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60032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60032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1240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231600</xdr:colOff>
      <xdr:row>2</xdr:row>
      <xdr:rowOff>126498</xdr:rowOff>
    </xdr:from>
    <xdr:ext cx="298800" cy="328295"/>
    <xdr:sp macro="" textlink="">
      <xdr:nvSpPr>
        <xdr:cNvPr id="3457" name="Rectángulo 3456"/>
        <xdr:cNvSpPr/>
      </xdr:nvSpPr>
      <xdr:spPr>
        <a:xfrm>
          <a:off x="1107900" y="526548"/>
          <a:ext cx="298800"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clientData/>
  </xdr:oneCellAnchor>
  <xdr:oneCellAnchor>
    <xdr:from>
      <xdr:col>12</xdr:col>
      <xdr:colOff>250650</xdr:colOff>
      <xdr:row>0</xdr:row>
      <xdr:rowOff>69348</xdr:rowOff>
    </xdr:from>
    <xdr:ext cx="298801" cy="328295"/>
    <xdr:sp macro="" textlink="">
      <xdr:nvSpPr>
        <xdr:cNvPr id="3458" name="Rectángulo 3457"/>
        <xdr:cNvSpPr/>
      </xdr:nvSpPr>
      <xdr:spPr>
        <a:xfrm>
          <a:off x="6546675" y="6934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clientData/>
  </xdr:oneCellAnchor>
  <xdr:oneCellAnchor>
    <xdr:from>
      <xdr:col>15</xdr:col>
      <xdr:colOff>28575</xdr:colOff>
      <xdr:row>1</xdr:row>
      <xdr:rowOff>228600</xdr:rowOff>
    </xdr:from>
    <xdr:ext cx="298801" cy="328295"/>
    <xdr:sp macro="" textlink="">
      <xdr:nvSpPr>
        <xdr:cNvPr id="3459" name="Rectángulo 3458"/>
        <xdr:cNvSpPr/>
      </xdr:nvSpPr>
      <xdr:spPr>
        <a:xfrm>
          <a:off x="7267575" y="3905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clientData/>
  </xdr:oneCellAnchor>
  <xdr:oneCellAnchor>
    <xdr:from>
      <xdr:col>7</xdr:col>
      <xdr:colOff>171450</xdr:colOff>
      <xdr:row>3</xdr:row>
      <xdr:rowOff>9525</xdr:rowOff>
    </xdr:from>
    <xdr:ext cx="298801" cy="328295"/>
    <xdr:sp macro="" textlink="">
      <xdr:nvSpPr>
        <xdr:cNvPr id="3460" name="Rectángulo 3459"/>
        <xdr:cNvSpPr/>
      </xdr:nvSpPr>
      <xdr:spPr>
        <a:xfrm>
          <a:off x="5029200" y="6477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clientData/>
  </xdr:oneCellAnchor>
  <xdr:oneCellAnchor>
    <xdr:from>
      <xdr:col>21</xdr:col>
      <xdr:colOff>390525</xdr:colOff>
      <xdr:row>0</xdr:row>
      <xdr:rowOff>152400</xdr:rowOff>
    </xdr:from>
    <xdr:ext cx="298801" cy="328295"/>
    <xdr:sp macro="" textlink="">
      <xdr:nvSpPr>
        <xdr:cNvPr id="3461" name="Rectángulo 3460"/>
        <xdr:cNvSpPr/>
      </xdr:nvSpPr>
      <xdr:spPr>
        <a:xfrm>
          <a:off x="9201150" y="1524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clientData/>
  </xdr:oneCellAnchor>
  <xdr:oneCellAnchor>
    <xdr:from>
      <xdr:col>22</xdr:col>
      <xdr:colOff>47625</xdr:colOff>
      <xdr:row>3</xdr:row>
      <xdr:rowOff>28575</xdr:rowOff>
    </xdr:from>
    <xdr:ext cx="298801" cy="328295"/>
    <xdr:sp macro="" textlink="">
      <xdr:nvSpPr>
        <xdr:cNvPr id="3462" name="Rectángulo 3461"/>
        <xdr:cNvSpPr/>
      </xdr:nvSpPr>
      <xdr:spPr>
        <a:xfrm>
          <a:off x="9591675" y="6667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6</a:t>
          </a:r>
        </a:p>
      </xdr:txBody>
    </xdr:sp>
    <xdr:clientData/>
  </xdr:oneCellAnchor>
  <xdr:oneCellAnchor>
    <xdr:from>
      <xdr:col>10</xdr:col>
      <xdr:colOff>0</xdr:colOff>
      <xdr:row>6</xdr:row>
      <xdr:rowOff>9525</xdr:rowOff>
    </xdr:from>
    <xdr:ext cx="298801" cy="328295"/>
    <xdr:sp macro="" textlink="">
      <xdr:nvSpPr>
        <xdr:cNvPr id="3463" name="Rectángulo 3462"/>
        <xdr:cNvSpPr/>
      </xdr:nvSpPr>
      <xdr:spPr>
        <a:xfrm>
          <a:off x="5667375" y="13049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7</a:t>
          </a:r>
        </a:p>
      </xdr:txBody>
    </xdr:sp>
    <xdr:clientData/>
  </xdr:oneCellAnchor>
  <xdr:oneCellAnchor>
    <xdr:from>
      <xdr:col>18</xdr:col>
      <xdr:colOff>171450</xdr:colOff>
      <xdr:row>7</xdr:row>
      <xdr:rowOff>200025</xdr:rowOff>
    </xdr:from>
    <xdr:ext cx="298801" cy="328295"/>
    <xdr:sp macro="" textlink="">
      <xdr:nvSpPr>
        <xdr:cNvPr id="3464" name="Rectángulo 3463"/>
        <xdr:cNvSpPr/>
      </xdr:nvSpPr>
      <xdr:spPr>
        <a:xfrm>
          <a:off x="8353425" y="15430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4</xdr:col>
      <xdr:colOff>314325</xdr:colOff>
      <xdr:row>8</xdr:row>
      <xdr:rowOff>171450</xdr:rowOff>
    </xdr:from>
    <xdr:ext cx="298801" cy="328295"/>
    <xdr:sp macro="" textlink="">
      <xdr:nvSpPr>
        <xdr:cNvPr id="3465" name="Rectángulo 3464"/>
        <xdr:cNvSpPr/>
      </xdr:nvSpPr>
      <xdr:spPr>
        <a:xfrm>
          <a:off x="3476625" y="17430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5</xdr:col>
      <xdr:colOff>381000</xdr:colOff>
      <xdr:row>13</xdr:row>
      <xdr:rowOff>142875</xdr:rowOff>
    </xdr:from>
    <xdr:ext cx="742950" cy="564193"/>
    <xdr:sp macro="" textlink="">
      <xdr:nvSpPr>
        <xdr:cNvPr id="3466" name="Rectángulo 3465"/>
        <xdr:cNvSpPr/>
      </xdr:nvSpPr>
      <xdr:spPr>
        <a:xfrm>
          <a:off x="4210050" y="2657475"/>
          <a:ext cx="742950" cy="564193"/>
        </a:xfrm>
        <a:prstGeom prst="rect">
          <a:avLst/>
        </a:prstGeom>
        <a:noFill/>
        <a:ln>
          <a:solidFill>
            <a:srgbClr val="FF0000"/>
          </a:solidFill>
        </a:ln>
      </xdr:spPr>
      <xdr:txBody>
        <a:bodyPr wrap="square" lIns="91440" tIns="45720" rIns="91440" bIns="45720">
          <a:spAutoFit/>
        </a:bodyPr>
        <a:lstStyle/>
        <a:p>
          <a:pPr algn="ctr"/>
          <a:r>
            <a:rPr lang="es-ES" sz="32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13</xdr:col>
      <xdr:colOff>104858</xdr:colOff>
      <xdr:row>18</xdr:row>
      <xdr:rowOff>209550</xdr:rowOff>
    </xdr:from>
    <xdr:ext cx="412935" cy="328295"/>
    <xdr:sp macro="" textlink="">
      <xdr:nvSpPr>
        <xdr:cNvPr id="3467" name="Rectángulo 3466"/>
        <xdr:cNvSpPr/>
      </xdr:nvSpPr>
      <xdr:spPr>
        <a:xfrm>
          <a:off x="6715208" y="379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13</xdr:col>
      <xdr:colOff>95416</xdr:colOff>
      <xdr:row>21</xdr:row>
      <xdr:rowOff>0</xdr:rowOff>
    </xdr:from>
    <xdr:ext cx="412935" cy="328295"/>
    <xdr:sp macro="" textlink="">
      <xdr:nvSpPr>
        <xdr:cNvPr id="3468" name="Rectángulo 3467"/>
        <xdr:cNvSpPr/>
      </xdr:nvSpPr>
      <xdr:spPr>
        <a:xfrm>
          <a:off x="6705766" y="4362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22</xdr:col>
      <xdr:colOff>866858</xdr:colOff>
      <xdr:row>22</xdr:row>
      <xdr:rowOff>247650</xdr:rowOff>
    </xdr:from>
    <xdr:ext cx="412935" cy="328295"/>
    <xdr:sp macro="" textlink="">
      <xdr:nvSpPr>
        <xdr:cNvPr id="3469" name="Rectángulo 3468"/>
        <xdr:cNvSpPr/>
      </xdr:nvSpPr>
      <xdr:spPr>
        <a:xfrm>
          <a:off x="10534733" y="49244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17</xdr:col>
      <xdr:colOff>66758</xdr:colOff>
      <xdr:row>28</xdr:row>
      <xdr:rowOff>28575</xdr:rowOff>
    </xdr:from>
    <xdr:ext cx="412935" cy="328295"/>
    <xdr:sp macro="" textlink="">
      <xdr:nvSpPr>
        <xdr:cNvPr id="3470" name="Rectángulo 3469"/>
        <xdr:cNvSpPr/>
      </xdr:nvSpPr>
      <xdr:spPr>
        <a:xfrm>
          <a:off x="8058233" y="5657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21</xdr:col>
      <xdr:colOff>228600</xdr:colOff>
      <xdr:row>32</xdr:row>
      <xdr:rowOff>19050</xdr:rowOff>
    </xdr:from>
    <xdr:ext cx="412935" cy="328295"/>
    <xdr:sp macro="" textlink="">
      <xdr:nvSpPr>
        <xdr:cNvPr id="3471" name="Rectángulo 3470"/>
        <xdr:cNvSpPr/>
      </xdr:nvSpPr>
      <xdr:spPr>
        <a:xfrm>
          <a:off x="9039225" y="65817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2</xdr:col>
      <xdr:colOff>1228725</xdr:colOff>
      <xdr:row>34</xdr:row>
      <xdr:rowOff>19050</xdr:rowOff>
    </xdr:from>
    <xdr:ext cx="412935" cy="328295"/>
    <xdr:sp macro="" textlink="">
      <xdr:nvSpPr>
        <xdr:cNvPr id="3472" name="Rectángulo 3471"/>
        <xdr:cNvSpPr/>
      </xdr:nvSpPr>
      <xdr:spPr>
        <a:xfrm>
          <a:off x="243840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9</xdr:col>
      <xdr:colOff>171450</xdr:colOff>
      <xdr:row>33</xdr:row>
      <xdr:rowOff>28575</xdr:rowOff>
    </xdr:from>
    <xdr:ext cx="412935" cy="328295"/>
    <xdr:sp macro="" textlink="">
      <xdr:nvSpPr>
        <xdr:cNvPr id="3473" name="Rectángulo 3472"/>
        <xdr:cNvSpPr/>
      </xdr:nvSpPr>
      <xdr:spPr>
        <a:xfrm>
          <a:off x="5524500" y="6972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22</xdr:col>
      <xdr:colOff>533400</xdr:colOff>
      <xdr:row>34</xdr:row>
      <xdr:rowOff>19050</xdr:rowOff>
    </xdr:from>
    <xdr:ext cx="412935" cy="328295"/>
    <xdr:sp macro="" textlink="">
      <xdr:nvSpPr>
        <xdr:cNvPr id="3474" name="Rectángulo 3473"/>
        <xdr:cNvSpPr/>
      </xdr:nvSpPr>
      <xdr:spPr>
        <a:xfrm>
          <a:off x="1007745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2</xdr:col>
      <xdr:colOff>1009650</xdr:colOff>
      <xdr:row>36</xdr:row>
      <xdr:rowOff>0</xdr:rowOff>
    </xdr:from>
    <xdr:ext cx="412935" cy="328295"/>
    <xdr:sp macro="" textlink="">
      <xdr:nvSpPr>
        <xdr:cNvPr id="3475" name="Rectángulo 3474"/>
        <xdr:cNvSpPr/>
      </xdr:nvSpPr>
      <xdr:spPr>
        <a:xfrm>
          <a:off x="2219325" y="7400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9</xdr:col>
      <xdr:colOff>180975</xdr:colOff>
      <xdr:row>36</xdr:row>
      <xdr:rowOff>19050</xdr:rowOff>
    </xdr:from>
    <xdr:ext cx="412935" cy="328295"/>
    <xdr:sp macro="" textlink="">
      <xdr:nvSpPr>
        <xdr:cNvPr id="3476" name="Rectángulo 3475"/>
        <xdr:cNvSpPr/>
      </xdr:nvSpPr>
      <xdr:spPr>
        <a:xfrm>
          <a:off x="5534025" y="74199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22</xdr:col>
      <xdr:colOff>200025</xdr:colOff>
      <xdr:row>36</xdr:row>
      <xdr:rowOff>9525</xdr:rowOff>
    </xdr:from>
    <xdr:ext cx="412935" cy="328295"/>
    <xdr:sp macro="" textlink="">
      <xdr:nvSpPr>
        <xdr:cNvPr id="3477" name="Rectángulo 3476"/>
        <xdr:cNvSpPr/>
      </xdr:nvSpPr>
      <xdr:spPr>
        <a:xfrm>
          <a:off x="9744075" y="7410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oneCellAnchor>
    <xdr:from>
      <xdr:col>4</xdr:col>
      <xdr:colOff>76200</xdr:colOff>
      <xdr:row>36</xdr:row>
      <xdr:rowOff>333375</xdr:rowOff>
    </xdr:from>
    <xdr:ext cx="412935" cy="328295"/>
    <xdr:sp macro="" textlink="">
      <xdr:nvSpPr>
        <xdr:cNvPr id="3478" name="Rectángulo 3477"/>
        <xdr:cNvSpPr/>
      </xdr:nvSpPr>
      <xdr:spPr>
        <a:xfrm>
          <a:off x="3238500" y="7734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22</a:t>
          </a:r>
        </a:p>
      </xdr:txBody>
    </xdr:sp>
    <xdr:clientData/>
  </xdr:oneCellAnchor>
  <xdr:oneCellAnchor>
    <xdr:from>
      <xdr:col>21</xdr:col>
      <xdr:colOff>19050</xdr:colOff>
      <xdr:row>37</xdr:row>
      <xdr:rowOff>0</xdr:rowOff>
    </xdr:from>
    <xdr:ext cx="412935" cy="328295"/>
    <xdr:sp macro="" textlink="">
      <xdr:nvSpPr>
        <xdr:cNvPr id="3480" name="Rectángulo 3479"/>
        <xdr:cNvSpPr/>
      </xdr:nvSpPr>
      <xdr:spPr>
        <a:xfrm>
          <a:off x="8829675" y="77438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23</a:t>
          </a:r>
        </a:p>
      </xdr:txBody>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7" name="Text Box 4"/>
        <xdr:cNvSpPr txBox="1">
          <a:spLocks noChangeArrowheads="1"/>
        </xdr:cNvSpPr>
      </xdr:nvSpPr>
      <xdr:spPr bwMode="auto">
        <a:xfrm>
          <a:off x="8305800" y="9010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38100</xdr:colOff>
      <xdr:row>45</xdr:row>
      <xdr:rowOff>142875</xdr:rowOff>
    </xdr:from>
    <xdr:ext cx="412935" cy="328295"/>
    <xdr:sp macro="" textlink="">
      <xdr:nvSpPr>
        <xdr:cNvPr id="3489" name="Rectángulo 3488"/>
        <xdr:cNvSpPr/>
      </xdr:nvSpPr>
      <xdr:spPr>
        <a:xfrm>
          <a:off x="914400" y="93535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t>
          </a:r>
        </a:p>
      </xdr:txBody>
    </xdr:sp>
    <xdr:clientData/>
  </xdr:oneCellAnchor>
  <xdr:oneCellAnchor>
    <xdr:from>
      <xdr:col>4</xdr:col>
      <xdr:colOff>514350</xdr:colOff>
      <xdr:row>44</xdr:row>
      <xdr:rowOff>57150</xdr:rowOff>
    </xdr:from>
    <xdr:ext cx="412935" cy="328295"/>
    <xdr:sp macro="" textlink="">
      <xdr:nvSpPr>
        <xdr:cNvPr id="3490" name="Rectángulo 3489"/>
        <xdr:cNvSpPr/>
      </xdr:nvSpPr>
      <xdr:spPr>
        <a:xfrm>
          <a:off x="3676650" y="90297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t>
          </a:r>
        </a:p>
      </xdr:txBody>
    </xdr:sp>
    <xdr:clientData/>
  </xdr:oneCellAnchor>
  <xdr:oneCellAnchor>
    <xdr:from>
      <xdr:col>14</xdr:col>
      <xdr:colOff>257175</xdr:colOff>
      <xdr:row>45</xdr:row>
      <xdr:rowOff>180975</xdr:rowOff>
    </xdr:from>
    <xdr:ext cx="412935" cy="328295"/>
    <xdr:sp macro="" textlink="">
      <xdr:nvSpPr>
        <xdr:cNvPr id="3491" name="Rectángulo 3490"/>
        <xdr:cNvSpPr/>
      </xdr:nvSpPr>
      <xdr:spPr>
        <a:xfrm>
          <a:off x="7181850" y="93916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t>
          </a:r>
        </a:p>
      </xdr:txBody>
    </xdr:sp>
    <xdr:clientData/>
  </xdr:oneCellAnchor>
  <xdr:oneCellAnchor>
    <xdr:from>
      <xdr:col>19</xdr:col>
      <xdr:colOff>171450</xdr:colOff>
      <xdr:row>45</xdr:row>
      <xdr:rowOff>219075</xdr:rowOff>
    </xdr:from>
    <xdr:ext cx="412935" cy="328295"/>
    <xdr:sp macro="" textlink="">
      <xdr:nvSpPr>
        <xdr:cNvPr id="3492" name="Rectángulo 3491"/>
        <xdr:cNvSpPr/>
      </xdr:nvSpPr>
      <xdr:spPr>
        <a:xfrm>
          <a:off x="8667750" y="94297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t>
          </a:r>
        </a:p>
      </xdr:txBody>
    </xdr:sp>
    <xdr:clientData/>
  </xdr:oneCellAnchor>
  <xdr:oneCellAnchor>
    <xdr:from>
      <xdr:col>22</xdr:col>
      <xdr:colOff>9525</xdr:colOff>
      <xdr:row>45</xdr:row>
      <xdr:rowOff>19050</xdr:rowOff>
    </xdr:from>
    <xdr:ext cx="412935" cy="328295"/>
    <xdr:sp macro="" textlink="">
      <xdr:nvSpPr>
        <xdr:cNvPr id="3493" name="Rectángulo 3492"/>
        <xdr:cNvSpPr/>
      </xdr:nvSpPr>
      <xdr:spPr>
        <a:xfrm>
          <a:off x="9553575" y="92297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t>
          </a:r>
        </a:p>
      </xdr:txBody>
    </xdr:sp>
    <xdr:clientData/>
  </xdr:oneCellAnchor>
  <xdr:oneCellAnchor>
    <xdr:from>
      <xdr:col>0</xdr:col>
      <xdr:colOff>847809</xdr:colOff>
      <xdr:row>50</xdr:row>
      <xdr:rowOff>142875</xdr:rowOff>
    </xdr:from>
    <xdr:ext cx="527067" cy="328295"/>
    <xdr:sp macro="" textlink="">
      <xdr:nvSpPr>
        <xdr:cNvPr id="3494" name="Rectángulo 3493"/>
        <xdr:cNvSpPr/>
      </xdr:nvSpPr>
      <xdr:spPr>
        <a:xfrm>
          <a:off x="847809" y="107632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a:t>
          </a:r>
        </a:p>
      </xdr:txBody>
    </xdr:sp>
    <xdr:clientData/>
  </xdr:oneCellAnchor>
  <xdr:oneCellAnchor>
    <xdr:from>
      <xdr:col>4</xdr:col>
      <xdr:colOff>419184</xdr:colOff>
      <xdr:row>49</xdr:row>
      <xdr:rowOff>9525</xdr:rowOff>
    </xdr:from>
    <xdr:ext cx="527067" cy="328295"/>
    <xdr:sp macro="" textlink="">
      <xdr:nvSpPr>
        <xdr:cNvPr id="3495" name="Rectángulo 3494"/>
        <xdr:cNvSpPr/>
      </xdr:nvSpPr>
      <xdr:spPr>
        <a:xfrm>
          <a:off x="3581484" y="1039177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a:t>
          </a:r>
        </a:p>
      </xdr:txBody>
    </xdr:sp>
    <xdr:clientData/>
  </xdr:oneCellAnchor>
  <xdr:oneCellAnchor>
    <xdr:from>
      <xdr:col>13</xdr:col>
      <xdr:colOff>228684</xdr:colOff>
      <xdr:row>50</xdr:row>
      <xdr:rowOff>180975</xdr:rowOff>
    </xdr:from>
    <xdr:ext cx="527067" cy="328295"/>
    <xdr:sp macro="" textlink="">
      <xdr:nvSpPr>
        <xdr:cNvPr id="3496" name="Rectángulo 3495"/>
        <xdr:cNvSpPr/>
      </xdr:nvSpPr>
      <xdr:spPr>
        <a:xfrm>
          <a:off x="6839034"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a:t>
          </a:r>
        </a:p>
      </xdr:txBody>
    </xdr:sp>
    <xdr:clientData/>
  </xdr:oneCellAnchor>
  <xdr:oneCellAnchor>
    <xdr:from>
      <xdr:col>19</xdr:col>
      <xdr:colOff>47709</xdr:colOff>
      <xdr:row>50</xdr:row>
      <xdr:rowOff>180975</xdr:rowOff>
    </xdr:from>
    <xdr:ext cx="527067" cy="328295"/>
    <xdr:sp macro="" textlink="">
      <xdr:nvSpPr>
        <xdr:cNvPr id="3497" name="Rectángulo 3496"/>
        <xdr:cNvSpPr/>
      </xdr:nvSpPr>
      <xdr:spPr>
        <a:xfrm>
          <a:off x="8544009"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a:t>
          </a:r>
        </a:p>
      </xdr:txBody>
    </xdr:sp>
    <xdr:clientData/>
  </xdr:oneCellAnchor>
  <xdr:oneCellAnchor>
    <xdr:from>
      <xdr:col>21</xdr:col>
      <xdr:colOff>619209</xdr:colOff>
      <xdr:row>50</xdr:row>
      <xdr:rowOff>19050</xdr:rowOff>
    </xdr:from>
    <xdr:ext cx="527067" cy="328295"/>
    <xdr:sp macro="" textlink="">
      <xdr:nvSpPr>
        <xdr:cNvPr id="3498" name="Rectángulo 3497"/>
        <xdr:cNvSpPr/>
      </xdr:nvSpPr>
      <xdr:spPr>
        <a:xfrm>
          <a:off x="9429834" y="1063942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a:t>
          </a:r>
        </a:p>
      </xdr:txBody>
    </xdr:sp>
    <xdr:clientData/>
  </xdr:oneCellAnchor>
  <xdr:oneCellAnchor>
    <xdr:from>
      <xdr:col>22</xdr:col>
      <xdr:colOff>57150</xdr:colOff>
      <xdr:row>52</xdr:row>
      <xdr:rowOff>38100</xdr:rowOff>
    </xdr:from>
    <xdr:ext cx="412935" cy="328295"/>
    <xdr:sp macro="" textlink="">
      <xdr:nvSpPr>
        <xdr:cNvPr id="3499" name="Rectángulo 3498"/>
        <xdr:cNvSpPr/>
      </xdr:nvSpPr>
      <xdr:spPr>
        <a:xfrm>
          <a:off x="9601200" y="1141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29</a:t>
          </a:r>
        </a:p>
      </xdr:txBody>
    </xdr:sp>
    <xdr:clientData/>
  </xdr:oneCellAnchor>
  <xdr:oneCellAnchor>
    <xdr:from>
      <xdr:col>5</xdr:col>
      <xdr:colOff>342900</xdr:colOff>
      <xdr:row>55</xdr:row>
      <xdr:rowOff>19050</xdr:rowOff>
    </xdr:from>
    <xdr:ext cx="412935" cy="328295"/>
    <xdr:sp macro="" textlink="">
      <xdr:nvSpPr>
        <xdr:cNvPr id="3500" name="Rectángulo 3499"/>
        <xdr:cNvSpPr/>
      </xdr:nvSpPr>
      <xdr:spPr>
        <a:xfrm>
          <a:off x="4171950" y="11753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30</a:t>
          </a:r>
        </a:p>
      </xdr:txBody>
    </xdr:sp>
    <xdr:clientData/>
  </xdr:oneCellAnchor>
  <xdr:oneCellAnchor>
    <xdr:from>
      <xdr:col>4</xdr:col>
      <xdr:colOff>600075</xdr:colOff>
      <xdr:row>59</xdr:row>
      <xdr:rowOff>28575</xdr:rowOff>
    </xdr:from>
    <xdr:ext cx="412935" cy="328295"/>
    <xdr:sp macro="" textlink="">
      <xdr:nvSpPr>
        <xdr:cNvPr id="3501" name="Rectángulo 3500"/>
        <xdr:cNvSpPr/>
      </xdr:nvSpPr>
      <xdr:spPr>
        <a:xfrm>
          <a:off x="3762375" y="124968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31</a:t>
          </a:r>
        </a:p>
      </xdr:txBody>
    </xdr:sp>
    <xdr:clientData/>
  </xdr:oneCellAnchor>
  <xdr:oneCellAnchor>
    <xdr:from>
      <xdr:col>4</xdr:col>
      <xdr:colOff>476250</xdr:colOff>
      <xdr:row>90</xdr:row>
      <xdr:rowOff>28575</xdr:rowOff>
    </xdr:from>
    <xdr:ext cx="412935" cy="328295"/>
    <xdr:sp macro="" textlink="">
      <xdr:nvSpPr>
        <xdr:cNvPr id="3502" name="Rectángulo 3501"/>
        <xdr:cNvSpPr/>
      </xdr:nvSpPr>
      <xdr:spPr>
        <a:xfrm>
          <a:off x="3638550" y="19307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32</a:t>
          </a:r>
        </a:p>
      </xdr:txBody>
    </xdr:sp>
    <xdr:clientData/>
  </xdr:oneCellAnchor>
  <xdr:oneCellAnchor>
    <xdr:from>
      <xdr:col>5</xdr:col>
      <xdr:colOff>485775</xdr:colOff>
      <xdr:row>236</xdr:row>
      <xdr:rowOff>133350</xdr:rowOff>
    </xdr:from>
    <xdr:ext cx="412935" cy="328295"/>
    <xdr:sp macro="" textlink="">
      <xdr:nvSpPr>
        <xdr:cNvPr id="3504" name="Rectángulo 3503"/>
        <xdr:cNvSpPr/>
      </xdr:nvSpPr>
      <xdr:spPr>
        <a:xfrm>
          <a:off x="4314825" y="52358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a:t>
          </a:r>
        </a:p>
      </xdr:txBody>
    </xdr:sp>
    <xdr:clientData/>
  </xdr:oneCellAnchor>
  <xdr:oneCellAnchor>
    <xdr:from>
      <xdr:col>2</xdr:col>
      <xdr:colOff>971707</xdr:colOff>
      <xdr:row>239</xdr:row>
      <xdr:rowOff>152400</xdr:rowOff>
    </xdr:from>
    <xdr:ext cx="584071" cy="328295"/>
    <xdr:sp macro="" textlink="">
      <xdr:nvSpPr>
        <xdr:cNvPr id="3503" name="Rectángulo 3502"/>
        <xdr:cNvSpPr/>
      </xdr:nvSpPr>
      <xdr:spPr>
        <a:xfrm>
          <a:off x="2305207"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a</a:t>
          </a:r>
        </a:p>
      </xdr:txBody>
    </xdr:sp>
    <xdr:clientData/>
  </xdr:oneCellAnchor>
  <xdr:oneCellAnchor>
    <xdr:from>
      <xdr:col>4</xdr:col>
      <xdr:colOff>57307</xdr:colOff>
      <xdr:row>239</xdr:row>
      <xdr:rowOff>152400</xdr:rowOff>
    </xdr:from>
    <xdr:ext cx="584071" cy="328295"/>
    <xdr:sp macro="" textlink="">
      <xdr:nvSpPr>
        <xdr:cNvPr id="3505" name="Rectángulo 3504"/>
        <xdr:cNvSpPr/>
      </xdr:nvSpPr>
      <xdr:spPr>
        <a:xfrm>
          <a:off x="3343432"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b</a:t>
          </a:r>
        </a:p>
      </xdr:txBody>
    </xdr:sp>
    <xdr:clientData/>
  </xdr:oneCellAnchor>
  <xdr:oneCellAnchor>
    <xdr:from>
      <xdr:col>13</xdr:col>
      <xdr:colOff>310571</xdr:colOff>
      <xdr:row>237</xdr:row>
      <xdr:rowOff>47625</xdr:rowOff>
    </xdr:from>
    <xdr:ext cx="572529" cy="328295"/>
    <xdr:sp macro="" textlink="">
      <xdr:nvSpPr>
        <xdr:cNvPr id="3506" name="Rectángulo 3505"/>
        <xdr:cNvSpPr/>
      </xdr:nvSpPr>
      <xdr:spPr>
        <a:xfrm>
          <a:off x="7044746" y="52606575"/>
          <a:ext cx="572529"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c</a:t>
          </a:r>
        </a:p>
      </xdr:txBody>
    </xdr:sp>
    <xdr:clientData/>
  </xdr:oneCellAnchor>
  <xdr:oneCellAnchor>
    <xdr:from>
      <xdr:col>21</xdr:col>
      <xdr:colOff>76200</xdr:colOff>
      <xdr:row>239</xdr:row>
      <xdr:rowOff>104775</xdr:rowOff>
    </xdr:from>
    <xdr:ext cx="584071" cy="328295"/>
    <xdr:sp macro="" textlink="">
      <xdr:nvSpPr>
        <xdr:cNvPr id="3507" name="Rectángulo 3506"/>
        <xdr:cNvSpPr/>
      </xdr:nvSpPr>
      <xdr:spPr>
        <a:xfrm>
          <a:off x="9010650" y="52968525"/>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d</a:t>
          </a:r>
        </a:p>
      </xdr:txBody>
    </xdr:sp>
    <xdr:clientData/>
  </xdr:oneCellAnchor>
  <xdr:oneCellAnchor>
    <xdr:from>
      <xdr:col>22</xdr:col>
      <xdr:colOff>228600</xdr:colOff>
      <xdr:row>239</xdr:row>
      <xdr:rowOff>209550</xdr:rowOff>
    </xdr:from>
    <xdr:ext cx="584071" cy="328295"/>
    <xdr:sp macro="" textlink="">
      <xdr:nvSpPr>
        <xdr:cNvPr id="3508" name="Rectángulo 3507"/>
        <xdr:cNvSpPr/>
      </xdr:nvSpPr>
      <xdr:spPr>
        <a:xfrm>
          <a:off x="9896475" y="5307330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247900" y="1657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296400"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323733"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333500" y="52225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333500" y="52225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333500" y="52225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333500" y="52225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333500" y="52225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333500" y="52225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7627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333500" y="52177950"/>
          <a:ext cx="76200" cy="19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333500" y="52177950"/>
          <a:ext cx="76200" cy="19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72415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72415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33350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33350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7241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7241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72415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72415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9528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333500"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333500"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714625" y="89725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952875" y="8772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952875" y="8772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333500" y="101822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333500" y="101822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72415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72415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72415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72415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9528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333500" y="19040475"/>
          <a:ext cx="85725" cy="82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333500" y="19040475"/>
          <a:ext cx="85725" cy="82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333500" y="190404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333500" y="190404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72415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333500" y="19040475"/>
          <a:ext cx="85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333500" y="19040475"/>
          <a:ext cx="85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77384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333500" y="101822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333500" y="101822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333500" y="101822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333500" y="101822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72415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72415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333500" y="155924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333500" y="155924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333500" y="155924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333500" y="155924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72415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72415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629150" y="186023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333500" y="170021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333500" y="170021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72415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333500" y="224028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333500" y="224028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333500" y="224028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333500" y="224028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752725" y="225742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72415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333500" y="238125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333500" y="238125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72415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72415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333500" y="289750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333500" y="289750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333500" y="289750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333500" y="289750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72415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72415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333500" y="303847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333500" y="303847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72415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72415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333500" y="355758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333500" y="355758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333500" y="355758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333500" y="355758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72415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72415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333500" y="3698557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333500" y="3698557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72415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72415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333500" y="421767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333500" y="421767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333500" y="421767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333500" y="421767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695575" y="424624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72415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333500" y="435864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333500" y="435864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72415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72415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333500" y="487489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333500" y="487489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333500" y="487489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333500" y="487489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72415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72415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333500" y="501586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333500" y="501586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72415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72415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924050" y="88201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295400" y="8791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72415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924050" y="102298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333500" y="101822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333500" y="101822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333500" y="101822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724150"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247900"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333500"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952875"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333500" y="170021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333500" y="170021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72415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72415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924050" y="15640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314575" y="158781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333500" y="17002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333500" y="17002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333500" y="17002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247900"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333500"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333500" y="238125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333500" y="238125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72415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72415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924050" y="22450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24790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924050" y="23860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333500" y="238125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333500" y="238125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333500" y="238125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72415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72415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247900"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333500"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72415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333500" y="303847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333500" y="303847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72415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72415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924050" y="290226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733675" y="29260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924050" y="304323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333500" y="30384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333500" y="303847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333500" y="303847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72415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72415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247900"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333500"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333500" y="369855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333500" y="369855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72415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72415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924050" y="356235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24790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924050" y="370332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333500" y="369855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333500" y="36985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333500" y="36985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72415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72415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247900"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333500"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72415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333500" y="435864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333500" y="435864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72415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72415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924050" y="422243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24790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924050" y="436340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333500" y="435864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333500" y="435864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333500" y="435864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724150"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724150"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333500"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333500" y="501586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333500" y="501586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72415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72415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924050" y="487965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24790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924050" y="502062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333500" y="501586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333500" y="501586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333500" y="501586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72415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72415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247900"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314575" y="17287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0" name="Text Box 4"/>
        <xdr:cNvSpPr txBox="1">
          <a:spLocks noChangeArrowheads="1"/>
        </xdr:cNvSpPr>
      </xdr:nvSpPr>
      <xdr:spPr bwMode="auto">
        <a:xfrm>
          <a:off x="8429625" y="158305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1" name="Text Box 6"/>
        <xdr:cNvSpPr txBox="1">
          <a:spLocks noChangeArrowheads="1"/>
        </xdr:cNvSpPr>
      </xdr:nvSpPr>
      <xdr:spPr bwMode="auto">
        <a:xfrm>
          <a:off x="2314575" y="175260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2</xdr:col>
      <xdr:colOff>161365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19/01/17</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01      DE:  04</a:t>
          </a:r>
        </a:p>
      </xdr:txBody>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1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20" name="Text Box 8"/>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2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2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190500</xdr:rowOff>
    </xdr:to>
    <xdr:sp macro="" textlink="">
      <xdr:nvSpPr>
        <xdr:cNvPr id="28" name="Text Box 4"/>
        <xdr:cNvSpPr txBox="1">
          <a:spLocks noChangeArrowheads="1"/>
        </xdr:cNvSpPr>
      </xdr:nvSpPr>
      <xdr:spPr bwMode="auto">
        <a:xfrm>
          <a:off x="1209675" y="52225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190500</xdr:rowOff>
    </xdr:to>
    <xdr:sp macro="" textlink="">
      <xdr:nvSpPr>
        <xdr:cNvPr id="29" name="Text Box 6"/>
        <xdr:cNvSpPr txBox="1">
          <a:spLocks noChangeArrowheads="1"/>
        </xdr:cNvSpPr>
      </xdr:nvSpPr>
      <xdr:spPr bwMode="auto">
        <a:xfrm>
          <a:off x="1209675" y="52225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114300</xdr:rowOff>
    </xdr:to>
    <xdr:sp macro="" textlink="">
      <xdr:nvSpPr>
        <xdr:cNvPr id="34" name="Text Box 4"/>
        <xdr:cNvSpPr txBox="1">
          <a:spLocks noChangeArrowheads="1"/>
        </xdr:cNvSpPr>
      </xdr:nvSpPr>
      <xdr:spPr bwMode="auto">
        <a:xfrm>
          <a:off x="1209675" y="52225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114300</xdr:rowOff>
    </xdr:to>
    <xdr:sp macro="" textlink="">
      <xdr:nvSpPr>
        <xdr:cNvPr id="35" name="Text Box 6"/>
        <xdr:cNvSpPr txBox="1">
          <a:spLocks noChangeArrowheads="1"/>
        </xdr:cNvSpPr>
      </xdr:nvSpPr>
      <xdr:spPr bwMode="auto">
        <a:xfrm>
          <a:off x="1209675" y="522255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3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133350</xdr:rowOff>
    </xdr:to>
    <xdr:sp macro="" textlink="">
      <xdr:nvSpPr>
        <xdr:cNvPr id="40" name="Text Box 4"/>
        <xdr:cNvSpPr txBox="1">
          <a:spLocks noChangeArrowheads="1"/>
        </xdr:cNvSpPr>
      </xdr:nvSpPr>
      <xdr:spPr bwMode="auto">
        <a:xfrm>
          <a:off x="1209675" y="52225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133350</xdr:rowOff>
    </xdr:to>
    <xdr:sp macro="" textlink="">
      <xdr:nvSpPr>
        <xdr:cNvPr id="41" name="Text Box 6"/>
        <xdr:cNvSpPr txBox="1">
          <a:spLocks noChangeArrowheads="1"/>
        </xdr:cNvSpPr>
      </xdr:nvSpPr>
      <xdr:spPr bwMode="auto">
        <a:xfrm>
          <a:off x="1209675" y="522255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42"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43"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4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48"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49"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5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200025</xdr:rowOff>
    </xdr:to>
    <xdr:sp macro="" textlink="">
      <xdr:nvSpPr>
        <xdr:cNvPr id="5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52"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209550</xdr:rowOff>
    </xdr:to>
    <xdr:sp macro="" textlink="">
      <xdr:nvSpPr>
        <xdr:cNvPr id="53"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54"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57150</xdr:rowOff>
    </xdr:to>
    <xdr:sp macro="" textlink="">
      <xdr:nvSpPr>
        <xdr:cNvPr id="55"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5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6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6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6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6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262</xdr:row>
      <xdr:rowOff>0</xdr:rowOff>
    </xdr:from>
    <xdr:to>
      <xdr:col>13</xdr:col>
      <xdr:colOff>104775</xdr:colOff>
      <xdr:row>263</xdr:row>
      <xdr:rowOff>97319</xdr:rowOff>
    </xdr:to>
    <xdr:sp macro="" textlink="">
      <xdr:nvSpPr>
        <xdr:cNvPr id="80" name="Text Box 4"/>
        <xdr:cNvSpPr txBox="1">
          <a:spLocks noChangeArrowheads="1"/>
        </xdr:cNvSpPr>
      </xdr:nvSpPr>
      <xdr:spPr bwMode="auto">
        <a:xfrm>
          <a:off x="66389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144944</xdr:rowOff>
    </xdr:to>
    <xdr:sp macro="" textlink="">
      <xdr:nvSpPr>
        <xdr:cNvPr id="82" name="Text Box 4"/>
        <xdr:cNvSpPr txBox="1">
          <a:spLocks noChangeArrowheads="1"/>
        </xdr:cNvSpPr>
      </xdr:nvSpPr>
      <xdr:spPr bwMode="auto">
        <a:xfrm>
          <a:off x="1209675" y="52177950"/>
          <a:ext cx="76200" cy="19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144944</xdr:rowOff>
    </xdr:to>
    <xdr:sp macro="" textlink="">
      <xdr:nvSpPr>
        <xdr:cNvPr id="83" name="Text Box 6"/>
        <xdr:cNvSpPr txBox="1">
          <a:spLocks noChangeArrowheads="1"/>
        </xdr:cNvSpPr>
      </xdr:nvSpPr>
      <xdr:spPr bwMode="auto">
        <a:xfrm>
          <a:off x="1209675" y="52177950"/>
          <a:ext cx="76200" cy="19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4"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5"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86"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87"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8"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89"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90"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91"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92"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93"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263</xdr:row>
      <xdr:rowOff>0</xdr:rowOff>
    </xdr:from>
    <xdr:to>
      <xdr:col>3</xdr:col>
      <xdr:colOff>76200</xdr:colOff>
      <xdr:row>263</xdr:row>
      <xdr:rowOff>152400</xdr:rowOff>
    </xdr:to>
    <xdr:sp macro="" textlink="">
      <xdr:nvSpPr>
        <xdr:cNvPr id="94" name="Text Box 4"/>
        <xdr:cNvSpPr txBox="1">
          <a:spLocks noChangeArrowheads="1"/>
        </xdr:cNvSpPr>
      </xdr:nvSpPr>
      <xdr:spPr bwMode="auto">
        <a:xfrm>
          <a:off x="260032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263</xdr:row>
      <xdr:rowOff>0</xdr:rowOff>
    </xdr:from>
    <xdr:to>
      <xdr:col>3</xdr:col>
      <xdr:colOff>76200</xdr:colOff>
      <xdr:row>263</xdr:row>
      <xdr:rowOff>152400</xdr:rowOff>
    </xdr:to>
    <xdr:sp macro="" textlink="">
      <xdr:nvSpPr>
        <xdr:cNvPr id="95" name="Text Box 6"/>
        <xdr:cNvSpPr txBox="1">
          <a:spLocks noChangeArrowheads="1"/>
        </xdr:cNvSpPr>
      </xdr:nvSpPr>
      <xdr:spPr bwMode="auto">
        <a:xfrm>
          <a:off x="260032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152400</xdr:rowOff>
    </xdr:to>
    <xdr:sp macro="" textlink="">
      <xdr:nvSpPr>
        <xdr:cNvPr id="96" name="Text Box 4"/>
        <xdr:cNvSpPr txBox="1">
          <a:spLocks noChangeArrowheads="1"/>
        </xdr:cNvSpPr>
      </xdr:nvSpPr>
      <xdr:spPr bwMode="auto">
        <a:xfrm>
          <a:off x="120967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263</xdr:row>
      <xdr:rowOff>0</xdr:rowOff>
    </xdr:from>
    <xdr:to>
      <xdr:col>2</xdr:col>
      <xdr:colOff>76200</xdr:colOff>
      <xdr:row>263</xdr:row>
      <xdr:rowOff>152400</xdr:rowOff>
    </xdr:to>
    <xdr:sp macro="" textlink="">
      <xdr:nvSpPr>
        <xdr:cNvPr id="97" name="Text Box 6"/>
        <xdr:cNvSpPr txBox="1">
          <a:spLocks noChangeArrowheads="1"/>
        </xdr:cNvSpPr>
      </xdr:nvSpPr>
      <xdr:spPr bwMode="auto">
        <a:xfrm>
          <a:off x="1209675"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263</xdr:row>
      <xdr:rowOff>0</xdr:rowOff>
    </xdr:from>
    <xdr:to>
      <xdr:col>0</xdr:col>
      <xdr:colOff>76200</xdr:colOff>
      <xdr:row>263</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0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0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09"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10"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17"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18"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1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2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21"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22"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123"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124"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68744</xdr:rowOff>
    </xdr:to>
    <xdr:sp macro="" textlink="">
      <xdr:nvSpPr>
        <xdr:cNvPr id="125"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46"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47"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4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4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0"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1"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152"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153"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4"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55"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5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5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6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161"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162"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6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6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167"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116369</xdr:rowOff>
    </xdr:to>
    <xdr:sp macro="" textlink="">
      <xdr:nvSpPr>
        <xdr:cNvPr id="168"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69"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70"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71"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72"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97319</xdr:rowOff>
    </xdr:to>
    <xdr:sp macro="" textlink="">
      <xdr:nvSpPr>
        <xdr:cNvPr id="173" name="Text Box 4"/>
        <xdr:cNvSpPr txBox="1">
          <a:spLocks noChangeArrowheads="1"/>
        </xdr:cNvSpPr>
      </xdr:nvSpPr>
      <xdr:spPr bwMode="auto">
        <a:xfrm>
          <a:off x="26003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97319</xdr:rowOff>
    </xdr:to>
    <xdr:sp macro="" textlink="">
      <xdr:nvSpPr>
        <xdr:cNvPr id="174" name="Text Box 6"/>
        <xdr:cNvSpPr txBox="1">
          <a:spLocks noChangeArrowheads="1"/>
        </xdr:cNvSpPr>
      </xdr:nvSpPr>
      <xdr:spPr bwMode="auto">
        <a:xfrm>
          <a:off x="26003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7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97319</xdr:rowOff>
    </xdr:to>
    <xdr:sp macro="" textlink="">
      <xdr:nvSpPr>
        <xdr:cNvPr id="17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8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8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83"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84"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85"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97319</xdr:rowOff>
    </xdr:to>
    <xdr:sp macro="" textlink="">
      <xdr:nvSpPr>
        <xdr:cNvPr id="186"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87"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88"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8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19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95"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196"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19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199"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200"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0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0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05"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06"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07"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08"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0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1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211"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212"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22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22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27"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28"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3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3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4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4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4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4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5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6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6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6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6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6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7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7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7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7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7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7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7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79"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0"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81"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282"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285"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97319</xdr:rowOff>
    </xdr:to>
    <xdr:sp macro="" textlink="">
      <xdr:nvSpPr>
        <xdr:cNvPr id="286"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97319</xdr:rowOff>
    </xdr:to>
    <xdr:sp macro="" textlink="">
      <xdr:nvSpPr>
        <xdr:cNvPr id="28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92"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97319</xdr:rowOff>
    </xdr:to>
    <xdr:sp macro="" textlink="">
      <xdr:nvSpPr>
        <xdr:cNvPr id="293"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94"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97319</xdr:rowOff>
    </xdr:to>
    <xdr:sp macro="" textlink="">
      <xdr:nvSpPr>
        <xdr:cNvPr id="295"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96"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297"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0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1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1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2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2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33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3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4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4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34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4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349"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350"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5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35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6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36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6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3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3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8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38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8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8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8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39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9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39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3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39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0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0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0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0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404"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0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1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41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41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42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2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3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4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4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4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4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45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5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6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6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6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46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7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7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4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7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47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8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48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48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4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9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49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9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9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49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49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0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03"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04"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0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0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1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1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1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2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2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2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2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3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53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5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5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55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560"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561"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562"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563"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5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5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7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7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72"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573"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7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57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57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57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8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8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8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58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58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9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59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9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59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5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9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59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60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1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1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62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2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2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628"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629"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3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3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3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3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4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4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4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4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5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5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5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5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6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66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66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6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67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7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7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8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68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68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6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6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9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69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6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6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0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0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1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1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73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7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73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3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3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3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4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4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4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4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74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4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262</xdr:row>
      <xdr:rowOff>0</xdr:rowOff>
    </xdr:from>
    <xdr:to>
      <xdr:col>13</xdr:col>
      <xdr:colOff>104775</xdr:colOff>
      <xdr:row>263</xdr:row>
      <xdr:rowOff>106844</xdr:rowOff>
    </xdr:to>
    <xdr:sp macro="" textlink="">
      <xdr:nvSpPr>
        <xdr:cNvPr id="75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75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75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5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5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75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6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76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6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6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6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6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7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7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7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7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8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78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7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8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78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9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79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9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79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7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0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0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0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0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2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2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3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835"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836"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3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4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4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4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4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8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4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5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5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5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8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8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8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88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8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88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8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8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88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8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89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8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89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89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894"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135419</xdr:rowOff>
    </xdr:to>
    <xdr:sp macro="" textlink="">
      <xdr:nvSpPr>
        <xdr:cNvPr id="895"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9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89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8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904"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90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0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910"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125894</xdr:rowOff>
    </xdr:to>
    <xdr:sp macro="" textlink="">
      <xdr:nvSpPr>
        <xdr:cNvPr id="911"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1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1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1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1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2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2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2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2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2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2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3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3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9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95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96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96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96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6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7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7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7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7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97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7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8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8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98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8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98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9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99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997"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9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0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0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1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01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01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2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2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2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3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3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3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3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4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4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5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5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5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05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06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6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06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6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06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10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0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262</xdr:row>
      <xdr:rowOff>0</xdr:rowOff>
    </xdr:from>
    <xdr:to>
      <xdr:col>13</xdr:col>
      <xdr:colOff>104775</xdr:colOff>
      <xdr:row>263</xdr:row>
      <xdr:rowOff>106844</xdr:rowOff>
    </xdr:to>
    <xdr:sp macro="" textlink="">
      <xdr:nvSpPr>
        <xdr:cNvPr id="108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108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154469</xdr:rowOff>
    </xdr:to>
    <xdr:sp macro="" textlink="">
      <xdr:nvSpPr>
        <xdr:cNvPr id="108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08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9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09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9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09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0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0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0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0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0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1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1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2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2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2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2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13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3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3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3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3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4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4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4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15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1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5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5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1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166"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76200</xdr:colOff>
      <xdr:row>263</xdr:row>
      <xdr:rowOff>106844</xdr:rowOff>
    </xdr:to>
    <xdr:sp macro="" textlink="">
      <xdr:nvSpPr>
        <xdr:cNvPr id="116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1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76200</xdr:colOff>
      <xdr:row>263</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7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17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8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8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18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1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1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1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1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20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0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0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1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1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12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12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3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3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40"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241"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4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4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4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4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4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5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5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2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2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2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6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26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270"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271"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7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27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7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7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27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2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2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8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28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9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29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9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29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2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0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0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0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3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3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1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1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2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32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2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2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3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3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4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4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4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34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5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5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3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3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37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37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376"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377"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7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7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380"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381"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384"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385"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38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9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39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9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39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9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39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3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0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0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0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0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2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2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42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2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2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3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43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3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3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3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3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4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4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4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4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5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5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46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46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4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7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7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7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7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8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8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8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48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9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49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4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9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49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9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49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5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0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5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5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5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3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3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3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3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4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4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54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5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5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5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6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6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6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6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6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7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7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7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7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7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7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7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57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8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58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8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58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58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5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9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59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9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59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598"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599"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0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0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0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0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0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1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1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1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1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1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1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2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2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3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163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4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4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4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4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5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5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5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5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6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6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6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6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6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6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6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7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67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67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68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8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68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68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68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8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8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8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68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8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9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9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69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9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69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69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0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70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70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70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70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0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0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70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70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0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1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71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71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7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2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2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2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2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3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3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3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3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4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4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74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75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75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7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6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6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6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6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6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7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7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7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7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78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7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8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78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78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79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79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79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7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0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0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0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1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1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1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1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1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1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1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2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2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2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2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2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2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183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3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183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3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183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3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184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18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4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5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5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5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5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5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6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6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8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8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8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8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8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8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8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8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89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9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89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8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8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9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89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8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89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0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1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1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1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1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1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2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3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3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3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3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4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4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4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945"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94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194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4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19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1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8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198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9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19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198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9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199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9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199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19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199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0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0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0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0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0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1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1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1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2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2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3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03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0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4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4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4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4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4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4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4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5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5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5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5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5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5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6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6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06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6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06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6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6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6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06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6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7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7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07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7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07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7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07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7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8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8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8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8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08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9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09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9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09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09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0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0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0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0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0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0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1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3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3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3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3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4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262</xdr:row>
      <xdr:rowOff>0</xdr:rowOff>
    </xdr:from>
    <xdr:to>
      <xdr:col>4</xdr:col>
      <xdr:colOff>523875</xdr:colOff>
      <xdr:row>263</xdr:row>
      <xdr:rowOff>154469</xdr:rowOff>
    </xdr:to>
    <xdr:sp macro="" textlink="">
      <xdr:nvSpPr>
        <xdr:cNvPr id="214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5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15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15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6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6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6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6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7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7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1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1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1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8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8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9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19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19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1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1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0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0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0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0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0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1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1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1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2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2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22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22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2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23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3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3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3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4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4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4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4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5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5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5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5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5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6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6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106844</xdr:rowOff>
    </xdr:to>
    <xdr:sp macro="" textlink="">
      <xdr:nvSpPr>
        <xdr:cNvPr id="22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76200</xdr:colOff>
      <xdr:row>263</xdr:row>
      <xdr:rowOff>106844</xdr:rowOff>
    </xdr:to>
    <xdr:sp macro="" textlink="">
      <xdr:nvSpPr>
        <xdr:cNvPr id="226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6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6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2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135419</xdr:rowOff>
    </xdr:to>
    <xdr:sp macro="" textlink="">
      <xdr:nvSpPr>
        <xdr:cNvPr id="22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106844</xdr:rowOff>
    </xdr:to>
    <xdr:sp macro="" textlink="">
      <xdr:nvSpPr>
        <xdr:cNvPr id="22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106844</xdr:rowOff>
    </xdr:to>
    <xdr:sp macro="" textlink="">
      <xdr:nvSpPr>
        <xdr:cNvPr id="22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9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29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1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76200</xdr:colOff>
      <xdr:row>263</xdr:row>
      <xdr:rowOff>125894</xdr:rowOff>
    </xdr:to>
    <xdr:sp macro="" textlink="">
      <xdr:nvSpPr>
        <xdr:cNvPr id="231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116369</xdr:rowOff>
    </xdr:to>
    <xdr:sp macro="" textlink="">
      <xdr:nvSpPr>
        <xdr:cNvPr id="23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2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2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2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2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2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2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3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3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3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3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4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34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4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135421</xdr:rowOff>
    </xdr:to>
    <xdr:sp macro="" textlink="">
      <xdr:nvSpPr>
        <xdr:cNvPr id="234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4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34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5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35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5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35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5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35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3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381000</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381000</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19050</xdr:colOff>
      <xdr:row>44</xdr:row>
      <xdr:rowOff>123825</xdr:rowOff>
    </xdr:from>
    <xdr:to>
      <xdr:col>3</xdr:col>
      <xdr:colOff>104775</xdr:colOff>
      <xdr:row>46</xdr:row>
      <xdr:rowOff>95249</xdr:rowOff>
    </xdr:to>
    <xdr:sp macro="" textlink="">
      <xdr:nvSpPr>
        <xdr:cNvPr id="2382" name="Text Box 6"/>
        <xdr:cNvSpPr txBox="1">
          <a:spLocks noChangeArrowheads="1"/>
        </xdr:cNvSpPr>
      </xdr:nvSpPr>
      <xdr:spPr bwMode="auto">
        <a:xfrm>
          <a:off x="2619375" y="90963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3"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5"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7"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8"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0"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157443</xdr:rowOff>
    </xdr:to>
    <xdr:sp macro="" textlink="">
      <xdr:nvSpPr>
        <xdr:cNvPr id="2391"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157443</xdr:rowOff>
    </xdr:to>
    <xdr:sp macro="" textlink="">
      <xdr:nvSpPr>
        <xdr:cNvPr id="2392"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3"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5"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6"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7"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398"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399"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0"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1"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0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241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263</xdr:row>
      <xdr:rowOff>68744</xdr:rowOff>
    </xdr:to>
    <xdr:sp macro="" textlink="">
      <xdr:nvSpPr>
        <xdr:cNvPr id="241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1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263</xdr:row>
      <xdr:rowOff>68744</xdr:rowOff>
    </xdr:to>
    <xdr:sp macro="" textlink="">
      <xdr:nvSpPr>
        <xdr:cNvPr id="241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241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263</xdr:row>
      <xdr:rowOff>68744</xdr:rowOff>
    </xdr:to>
    <xdr:sp macro="" textlink="">
      <xdr:nvSpPr>
        <xdr:cNvPr id="241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2416"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68744</xdr:rowOff>
    </xdr:to>
    <xdr:sp macro="" textlink="">
      <xdr:nvSpPr>
        <xdr:cNvPr id="2417"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68744</xdr:rowOff>
    </xdr:to>
    <xdr:sp macro="" textlink="">
      <xdr:nvSpPr>
        <xdr:cNvPr id="2418"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2419"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266</xdr:row>
      <xdr:rowOff>125896</xdr:rowOff>
    </xdr:to>
    <xdr:sp macro="" textlink="">
      <xdr:nvSpPr>
        <xdr:cNvPr id="2420"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2422"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2898</xdr:rowOff>
    </xdr:to>
    <xdr:sp macro="" textlink="">
      <xdr:nvSpPr>
        <xdr:cNvPr id="2423"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4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262</xdr:row>
      <xdr:rowOff>0</xdr:rowOff>
    </xdr:from>
    <xdr:to>
      <xdr:col>8</xdr:col>
      <xdr:colOff>85725</xdr:colOff>
      <xdr:row>263</xdr:row>
      <xdr:rowOff>106844</xdr:rowOff>
    </xdr:to>
    <xdr:sp macro="" textlink="">
      <xdr:nvSpPr>
        <xdr:cNvPr id="24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3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43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267</xdr:row>
      <xdr:rowOff>12423</xdr:rowOff>
    </xdr:to>
    <xdr:sp macro="" textlink="">
      <xdr:nvSpPr>
        <xdr:cNvPr id="243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3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4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4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262</xdr:row>
      <xdr:rowOff>0</xdr:rowOff>
    </xdr:from>
    <xdr:to>
      <xdr:col>3</xdr:col>
      <xdr:colOff>85725</xdr:colOff>
      <xdr:row>265</xdr:row>
      <xdr:rowOff>240194</xdr:rowOff>
    </xdr:to>
    <xdr:sp macro="" textlink="">
      <xdr:nvSpPr>
        <xdr:cNvPr id="244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4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262</xdr:row>
      <xdr:rowOff>0</xdr:rowOff>
    </xdr:from>
    <xdr:to>
      <xdr:col>2</xdr:col>
      <xdr:colOff>85725</xdr:colOff>
      <xdr:row>265</xdr:row>
      <xdr:rowOff>240194</xdr:rowOff>
    </xdr:to>
    <xdr:sp macro="" textlink="">
      <xdr:nvSpPr>
        <xdr:cNvPr id="244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4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262</xdr:row>
      <xdr:rowOff>0</xdr:rowOff>
    </xdr:from>
    <xdr:to>
      <xdr:col>0</xdr:col>
      <xdr:colOff>85725</xdr:colOff>
      <xdr:row>265</xdr:row>
      <xdr:rowOff>240194</xdr:rowOff>
    </xdr:to>
    <xdr:sp macro="" textlink="">
      <xdr:nvSpPr>
        <xdr:cNvPr id="244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262</xdr:row>
      <xdr:rowOff>0</xdr:rowOff>
    </xdr:from>
    <xdr:to>
      <xdr:col>5</xdr:col>
      <xdr:colOff>85725</xdr:colOff>
      <xdr:row>263</xdr:row>
      <xdr:rowOff>106844</xdr:rowOff>
    </xdr:to>
    <xdr:sp macro="" textlink="">
      <xdr:nvSpPr>
        <xdr:cNvPr id="24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49"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0"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7" name="Text Box 4"/>
        <xdr:cNvSpPr txBox="1">
          <a:spLocks noChangeArrowheads="1"/>
        </xdr:cNvSpPr>
      </xdr:nvSpPr>
      <xdr:spPr bwMode="auto">
        <a:xfrm>
          <a:off x="260032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8" name="Text Box 6"/>
        <xdr:cNvSpPr txBox="1">
          <a:spLocks noChangeArrowheads="1"/>
        </xdr:cNvSpPr>
      </xdr:nvSpPr>
      <xdr:spPr bwMode="auto">
        <a:xfrm>
          <a:off x="260032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9"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0"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1"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2"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3" name="Text Box 6"/>
        <xdr:cNvSpPr txBox="1">
          <a:spLocks noChangeArrowheads="1"/>
        </xdr:cNvSpPr>
      </xdr:nvSpPr>
      <xdr:spPr bwMode="auto">
        <a:xfrm>
          <a:off x="3829050" y="190404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4" name="Text Box 4"/>
        <xdr:cNvSpPr txBox="1">
          <a:spLocks noChangeArrowheads="1"/>
        </xdr:cNvSpPr>
      </xdr:nvSpPr>
      <xdr:spPr bwMode="auto">
        <a:xfrm>
          <a:off x="1209675" y="19040475"/>
          <a:ext cx="85725" cy="82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5" name="Text Box 6"/>
        <xdr:cNvSpPr txBox="1">
          <a:spLocks noChangeArrowheads="1"/>
        </xdr:cNvSpPr>
      </xdr:nvSpPr>
      <xdr:spPr bwMode="auto">
        <a:xfrm>
          <a:off x="1209675" y="19040475"/>
          <a:ext cx="85725" cy="821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7" name="Text Box 4"/>
        <xdr:cNvSpPr txBox="1">
          <a:spLocks noChangeArrowheads="1"/>
        </xdr:cNvSpPr>
      </xdr:nvSpPr>
      <xdr:spPr bwMode="auto">
        <a:xfrm>
          <a:off x="1209675" y="190404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8" name="Text Box 6"/>
        <xdr:cNvSpPr txBox="1">
          <a:spLocks noChangeArrowheads="1"/>
        </xdr:cNvSpPr>
      </xdr:nvSpPr>
      <xdr:spPr bwMode="auto">
        <a:xfrm>
          <a:off x="1209675" y="190404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9"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1" name="Text Box 4"/>
        <xdr:cNvSpPr txBox="1">
          <a:spLocks noChangeArrowheads="1"/>
        </xdr:cNvSpPr>
      </xdr:nvSpPr>
      <xdr:spPr bwMode="auto">
        <a:xfrm>
          <a:off x="260032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2"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3"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4"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5"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6"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7"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78"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79"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1" name="Text Box 4"/>
        <xdr:cNvSpPr txBox="1">
          <a:spLocks noChangeArrowheads="1"/>
        </xdr:cNvSpPr>
      </xdr:nvSpPr>
      <xdr:spPr bwMode="auto">
        <a:xfrm>
          <a:off x="1209675" y="19040475"/>
          <a:ext cx="85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2" name="Text Box 6"/>
        <xdr:cNvSpPr txBox="1">
          <a:spLocks noChangeArrowheads="1"/>
        </xdr:cNvSpPr>
      </xdr:nvSpPr>
      <xdr:spPr bwMode="auto">
        <a:xfrm>
          <a:off x="1209675" y="19040475"/>
          <a:ext cx="857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3"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4"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5" name="Text Box 4"/>
        <xdr:cNvSpPr txBox="1">
          <a:spLocks noChangeArrowheads="1"/>
        </xdr:cNvSpPr>
      </xdr:nvSpPr>
      <xdr:spPr bwMode="auto">
        <a:xfrm>
          <a:off x="265002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6"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7"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8"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89"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0"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1"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2"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3"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114300</xdr:rowOff>
    </xdr:to>
    <xdr:sp macro="" textlink="">
      <xdr:nvSpPr>
        <xdr:cNvPr id="2494"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114300</xdr:rowOff>
    </xdr:to>
    <xdr:sp macro="" textlink="">
      <xdr:nvSpPr>
        <xdr:cNvPr id="2495"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104774</xdr:rowOff>
    </xdr:to>
    <xdr:sp macro="" textlink="">
      <xdr:nvSpPr>
        <xdr:cNvPr id="2496"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104774</xdr:rowOff>
    </xdr:to>
    <xdr:sp macro="" textlink="">
      <xdr:nvSpPr>
        <xdr:cNvPr id="2497"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104775</xdr:rowOff>
    </xdr:to>
    <xdr:sp macro="" textlink="">
      <xdr:nvSpPr>
        <xdr:cNvPr id="2498"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104775</xdr:rowOff>
    </xdr:to>
    <xdr:sp macro="" textlink="">
      <xdr:nvSpPr>
        <xdr:cNvPr id="2499"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116542</xdr:rowOff>
    </xdr:to>
    <xdr:sp macro="" textlink="">
      <xdr:nvSpPr>
        <xdr:cNvPr id="2500"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116542</xdr:rowOff>
    </xdr:to>
    <xdr:sp macro="" textlink="">
      <xdr:nvSpPr>
        <xdr:cNvPr id="2501"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112619</xdr:rowOff>
    </xdr:to>
    <xdr:sp macro="" textlink="">
      <xdr:nvSpPr>
        <xdr:cNvPr id="2502"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262</xdr:row>
      <xdr:rowOff>0</xdr:rowOff>
    </xdr:from>
    <xdr:to>
      <xdr:col>0</xdr:col>
      <xdr:colOff>400050</xdr:colOff>
      <xdr:row>263</xdr:row>
      <xdr:rowOff>112619</xdr:rowOff>
    </xdr:to>
    <xdr:sp macro="" textlink="">
      <xdr:nvSpPr>
        <xdr:cNvPr id="2503"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4"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5"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6"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7"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8"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0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0"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1"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2"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3"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4"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6"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17"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18"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19"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0"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1"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2"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3"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4"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5"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0"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1"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3"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4"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5"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6"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37"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38"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39"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0"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1"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3"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5"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7"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48"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49"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0"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1" name="Text Box 4"/>
        <xdr:cNvSpPr txBox="1">
          <a:spLocks noChangeArrowheads="1"/>
        </xdr:cNvSpPr>
      </xdr:nvSpPr>
      <xdr:spPr bwMode="auto">
        <a:xfrm>
          <a:off x="4505325" y="186023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2"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3"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4"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5"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7"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58"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1"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2"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5"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6"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67"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68"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69"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0"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1"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3"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4"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5"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7"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78"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79"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0"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1"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2"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3"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4"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5"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6"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87"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88"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89"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3"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4"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597"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598"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599"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0" name="Text Box 4"/>
        <xdr:cNvSpPr txBox="1">
          <a:spLocks noChangeArrowheads="1"/>
        </xdr:cNvSpPr>
      </xdr:nvSpPr>
      <xdr:spPr bwMode="auto">
        <a:xfrm>
          <a:off x="1209675" y="224028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1" name="Text Box 6"/>
        <xdr:cNvSpPr txBox="1">
          <a:spLocks noChangeArrowheads="1"/>
        </xdr:cNvSpPr>
      </xdr:nvSpPr>
      <xdr:spPr bwMode="auto">
        <a:xfrm>
          <a:off x="1209675" y="224028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2"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3" name="Text Box 4"/>
        <xdr:cNvSpPr txBox="1">
          <a:spLocks noChangeArrowheads="1"/>
        </xdr:cNvSpPr>
      </xdr:nvSpPr>
      <xdr:spPr bwMode="auto">
        <a:xfrm>
          <a:off x="1209675" y="224028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4" name="Text Box 6"/>
        <xdr:cNvSpPr txBox="1">
          <a:spLocks noChangeArrowheads="1"/>
        </xdr:cNvSpPr>
      </xdr:nvSpPr>
      <xdr:spPr bwMode="auto">
        <a:xfrm>
          <a:off x="1209675" y="224028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6"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07" name="Text Box 4"/>
        <xdr:cNvSpPr txBox="1">
          <a:spLocks noChangeArrowheads="1"/>
        </xdr:cNvSpPr>
      </xdr:nvSpPr>
      <xdr:spPr bwMode="auto">
        <a:xfrm>
          <a:off x="2628900" y="225742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08" name="Text Box 6"/>
        <xdr:cNvSpPr txBox="1">
          <a:spLocks noChangeArrowheads="1"/>
        </xdr:cNvSpPr>
      </xdr:nvSpPr>
      <xdr:spPr bwMode="auto">
        <a:xfrm>
          <a:off x="260032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0"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1"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2"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3"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4"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5"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6"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17" name="Text Box 4"/>
        <xdr:cNvSpPr txBox="1">
          <a:spLocks noChangeArrowheads="1"/>
        </xdr:cNvSpPr>
      </xdr:nvSpPr>
      <xdr:spPr bwMode="auto">
        <a:xfrm>
          <a:off x="1209675" y="238125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18" name="Text Box 6"/>
        <xdr:cNvSpPr txBox="1">
          <a:spLocks noChangeArrowheads="1"/>
        </xdr:cNvSpPr>
      </xdr:nvSpPr>
      <xdr:spPr bwMode="auto">
        <a:xfrm>
          <a:off x="1209675" y="238125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0"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1" name="Text Box 4"/>
        <xdr:cNvSpPr txBox="1">
          <a:spLocks noChangeArrowheads="1"/>
        </xdr:cNvSpPr>
      </xdr:nvSpPr>
      <xdr:spPr bwMode="auto">
        <a:xfrm>
          <a:off x="260032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2" name="Text Box 6"/>
        <xdr:cNvSpPr txBox="1">
          <a:spLocks noChangeArrowheads="1"/>
        </xdr:cNvSpPr>
      </xdr:nvSpPr>
      <xdr:spPr bwMode="auto">
        <a:xfrm>
          <a:off x="260032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4"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5"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6"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27"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28"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29"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0"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1"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2"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3"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4"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5"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38"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39"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1"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2"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3"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4"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5"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6"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7"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48"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4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57"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58"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1"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2"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3"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4" name="Text Box 4"/>
        <xdr:cNvSpPr txBox="1">
          <a:spLocks noChangeArrowheads="1"/>
        </xdr:cNvSpPr>
      </xdr:nvSpPr>
      <xdr:spPr bwMode="auto">
        <a:xfrm>
          <a:off x="1209675" y="289750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5" name="Text Box 6"/>
        <xdr:cNvSpPr txBox="1">
          <a:spLocks noChangeArrowheads="1"/>
        </xdr:cNvSpPr>
      </xdr:nvSpPr>
      <xdr:spPr bwMode="auto">
        <a:xfrm>
          <a:off x="1209675" y="289750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6"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67" name="Text Box 4"/>
        <xdr:cNvSpPr txBox="1">
          <a:spLocks noChangeArrowheads="1"/>
        </xdr:cNvSpPr>
      </xdr:nvSpPr>
      <xdr:spPr bwMode="auto">
        <a:xfrm>
          <a:off x="1209675" y="289750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68" name="Text Box 6"/>
        <xdr:cNvSpPr txBox="1">
          <a:spLocks noChangeArrowheads="1"/>
        </xdr:cNvSpPr>
      </xdr:nvSpPr>
      <xdr:spPr bwMode="auto">
        <a:xfrm>
          <a:off x="1209675" y="289750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0"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1" name="Text Box 4"/>
        <xdr:cNvSpPr txBox="1">
          <a:spLocks noChangeArrowheads="1"/>
        </xdr:cNvSpPr>
      </xdr:nvSpPr>
      <xdr:spPr bwMode="auto">
        <a:xfrm>
          <a:off x="260032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2" name="Text Box 6"/>
        <xdr:cNvSpPr txBox="1">
          <a:spLocks noChangeArrowheads="1"/>
        </xdr:cNvSpPr>
      </xdr:nvSpPr>
      <xdr:spPr bwMode="auto">
        <a:xfrm>
          <a:off x="260032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4"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5"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6"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77"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78"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79"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0"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1" name="Text Box 4"/>
        <xdr:cNvSpPr txBox="1">
          <a:spLocks noChangeArrowheads="1"/>
        </xdr:cNvSpPr>
      </xdr:nvSpPr>
      <xdr:spPr bwMode="auto">
        <a:xfrm>
          <a:off x="1209675" y="303847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2" name="Text Box 6"/>
        <xdr:cNvSpPr txBox="1">
          <a:spLocks noChangeArrowheads="1"/>
        </xdr:cNvSpPr>
      </xdr:nvSpPr>
      <xdr:spPr bwMode="auto">
        <a:xfrm>
          <a:off x="1209675" y="303847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4"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5" name="Text Box 4"/>
        <xdr:cNvSpPr txBox="1">
          <a:spLocks noChangeArrowheads="1"/>
        </xdr:cNvSpPr>
      </xdr:nvSpPr>
      <xdr:spPr bwMode="auto">
        <a:xfrm>
          <a:off x="260032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6" name="Text Box 6"/>
        <xdr:cNvSpPr txBox="1">
          <a:spLocks noChangeArrowheads="1"/>
        </xdr:cNvSpPr>
      </xdr:nvSpPr>
      <xdr:spPr bwMode="auto">
        <a:xfrm>
          <a:off x="260032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8"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89"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0"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3"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4"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5"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6"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697"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698"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699"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1"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2"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3"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6"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7"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08"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09"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0"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1"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2"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3"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4"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5"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6"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7"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1"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2"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4"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5"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6"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27"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28" name="Text Box 4"/>
        <xdr:cNvSpPr txBox="1">
          <a:spLocks noChangeArrowheads="1"/>
        </xdr:cNvSpPr>
      </xdr:nvSpPr>
      <xdr:spPr bwMode="auto">
        <a:xfrm>
          <a:off x="1209675" y="355758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29" name="Text Box 6"/>
        <xdr:cNvSpPr txBox="1">
          <a:spLocks noChangeArrowheads="1"/>
        </xdr:cNvSpPr>
      </xdr:nvSpPr>
      <xdr:spPr bwMode="auto">
        <a:xfrm>
          <a:off x="1209675" y="355758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0"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1" name="Text Box 4"/>
        <xdr:cNvSpPr txBox="1">
          <a:spLocks noChangeArrowheads="1"/>
        </xdr:cNvSpPr>
      </xdr:nvSpPr>
      <xdr:spPr bwMode="auto">
        <a:xfrm>
          <a:off x="1209675" y="355758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2" name="Text Box 6"/>
        <xdr:cNvSpPr txBox="1">
          <a:spLocks noChangeArrowheads="1"/>
        </xdr:cNvSpPr>
      </xdr:nvSpPr>
      <xdr:spPr bwMode="auto">
        <a:xfrm>
          <a:off x="1209675" y="355758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4"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5" name="Text Box 6"/>
        <xdr:cNvSpPr txBox="1">
          <a:spLocks noChangeArrowheads="1"/>
        </xdr:cNvSpPr>
      </xdr:nvSpPr>
      <xdr:spPr bwMode="auto">
        <a:xfrm>
          <a:off x="260032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38"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39"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0"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1"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2"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3"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4" name="Text Box 4"/>
        <xdr:cNvSpPr txBox="1">
          <a:spLocks noChangeArrowheads="1"/>
        </xdr:cNvSpPr>
      </xdr:nvSpPr>
      <xdr:spPr bwMode="auto">
        <a:xfrm>
          <a:off x="1209675" y="3698557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5" name="Text Box 6"/>
        <xdr:cNvSpPr txBox="1">
          <a:spLocks noChangeArrowheads="1"/>
        </xdr:cNvSpPr>
      </xdr:nvSpPr>
      <xdr:spPr bwMode="auto">
        <a:xfrm>
          <a:off x="1209675" y="3698557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6"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114300</xdr:colOff>
      <xdr:row>169</xdr:row>
      <xdr:rowOff>66675</xdr:rowOff>
    </xdr:from>
    <xdr:ext cx="85725" cy="676836"/>
    <xdr:sp macro="" textlink="">
      <xdr:nvSpPr>
        <xdr:cNvPr id="2748" name="Text Box 4"/>
        <xdr:cNvSpPr txBox="1">
          <a:spLocks noChangeArrowheads="1"/>
        </xdr:cNvSpPr>
      </xdr:nvSpPr>
      <xdr:spPr bwMode="auto">
        <a:xfrm>
          <a:off x="3276600" y="372522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49" name="Text Box 6"/>
        <xdr:cNvSpPr txBox="1">
          <a:spLocks noChangeArrowheads="1"/>
        </xdr:cNvSpPr>
      </xdr:nvSpPr>
      <xdr:spPr bwMode="auto">
        <a:xfrm>
          <a:off x="260032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2"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3"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4"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5"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56"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57"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58"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59"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0"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1"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2"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3"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5"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6"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69"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0"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1"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2"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3"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4"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5"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76"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77"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7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7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4"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5"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88"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89"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0"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1" name="Text Box 4"/>
        <xdr:cNvSpPr txBox="1">
          <a:spLocks noChangeArrowheads="1"/>
        </xdr:cNvSpPr>
      </xdr:nvSpPr>
      <xdr:spPr bwMode="auto">
        <a:xfrm>
          <a:off x="1209675" y="421767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2" name="Text Box 6"/>
        <xdr:cNvSpPr txBox="1">
          <a:spLocks noChangeArrowheads="1"/>
        </xdr:cNvSpPr>
      </xdr:nvSpPr>
      <xdr:spPr bwMode="auto">
        <a:xfrm>
          <a:off x="1209675" y="421767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3"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4" name="Text Box 4"/>
        <xdr:cNvSpPr txBox="1">
          <a:spLocks noChangeArrowheads="1"/>
        </xdr:cNvSpPr>
      </xdr:nvSpPr>
      <xdr:spPr bwMode="auto">
        <a:xfrm>
          <a:off x="1209675" y="421767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5" name="Text Box 6"/>
        <xdr:cNvSpPr txBox="1">
          <a:spLocks noChangeArrowheads="1"/>
        </xdr:cNvSpPr>
      </xdr:nvSpPr>
      <xdr:spPr bwMode="auto">
        <a:xfrm>
          <a:off x="1209675" y="421767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6"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552450</xdr:colOff>
      <xdr:row>193</xdr:row>
      <xdr:rowOff>190500</xdr:rowOff>
    </xdr:from>
    <xdr:ext cx="85725" cy="675153"/>
    <xdr:sp macro="" textlink="">
      <xdr:nvSpPr>
        <xdr:cNvPr id="2798"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9"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1"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2"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4"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5"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06"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07" name="Text Box 4"/>
        <xdr:cNvSpPr txBox="1">
          <a:spLocks noChangeArrowheads="1"/>
        </xdr:cNvSpPr>
      </xdr:nvSpPr>
      <xdr:spPr bwMode="auto">
        <a:xfrm>
          <a:off x="1209675" y="435864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08" name="Text Box 6"/>
        <xdr:cNvSpPr txBox="1">
          <a:spLocks noChangeArrowheads="1"/>
        </xdr:cNvSpPr>
      </xdr:nvSpPr>
      <xdr:spPr bwMode="auto">
        <a:xfrm>
          <a:off x="1209675" y="4358640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09"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0"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1" name="Text Box 4"/>
        <xdr:cNvSpPr txBox="1">
          <a:spLocks noChangeArrowheads="1"/>
        </xdr:cNvSpPr>
      </xdr:nvSpPr>
      <xdr:spPr bwMode="auto">
        <a:xfrm>
          <a:off x="260032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2" name="Text Box 6"/>
        <xdr:cNvSpPr txBox="1">
          <a:spLocks noChangeArrowheads="1"/>
        </xdr:cNvSpPr>
      </xdr:nvSpPr>
      <xdr:spPr bwMode="auto">
        <a:xfrm>
          <a:off x="260032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3"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15"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16"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17"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18"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19"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0"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1"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2"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3"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4"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5"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6"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7"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28"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29"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0"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2"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3"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4"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5"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257</xdr:row>
      <xdr:rowOff>428625</xdr:rowOff>
    </xdr:from>
    <xdr:ext cx="85725" cy="156322"/>
    <xdr:sp macro="" textlink="">
      <xdr:nvSpPr>
        <xdr:cNvPr id="2836"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257</xdr:row>
      <xdr:rowOff>428625</xdr:rowOff>
    </xdr:from>
    <xdr:ext cx="85725" cy="156322"/>
    <xdr:sp macro="" textlink="">
      <xdr:nvSpPr>
        <xdr:cNvPr id="2837"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233</xdr:row>
      <xdr:rowOff>428625</xdr:rowOff>
    </xdr:from>
    <xdr:ext cx="85725" cy="150329"/>
    <xdr:sp macro="" textlink="">
      <xdr:nvSpPr>
        <xdr:cNvPr id="2838"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2839"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2840"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1"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2"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3"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4"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5"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6"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2847"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2848"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49"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2850"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2851"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2852"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252</xdr:row>
      <xdr:rowOff>0</xdr:rowOff>
    </xdr:from>
    <xdr:ext cx="85725" cy="114300"/>
    <xdr:sp macro="" textlink="">
      <xdr:nvSpPr>
        <xdr:cNvPr id="2853"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6348"/>
    <xdr:sp macro="" textlink="">
      <xdr:nvSpPr>
        <xdr:cNvPr id="2854" name="Text Box 4"/>
        <xdr:cNvSpPr txBox="1">
          <a:spLocks noChangeArrowheads="1"/>
        </xdr:cNvSpPr>
      </xdr:nvSpPr>
      <xdr:spPr bwMode="auto">
        <a:xfrm>
          <a:off x="1209675" y="487489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6348"/>
    <xdr:sp macro="" textlink="">
      <xdr:nvSpPr>
        <xdr:cNvPr id="2855" name="Text Box 6"/>
        <xdr:cNvSpPr txBox="1">
          <a:spLocks noChangeArrowheads="1"/>
        </xdr:cNvSpPr>
      </xdr:nvSpPr>
      <xdr:spPr bwMode="auto">
        <a:xfrm>
          <a:off x="1209675" y="487489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56"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6373"/>
    <xdr:sp macro="" textlink="">
      <xdr:nvSpPr>
        <xdr:cNvPr id="2857" name="Text Box 4"/>
        <xdr:cNvSpPr txBox="1">
          <a:spLocks noChangeArrowheads="1"/>
        </xdr:cNvSpPr>
      </xdr:nvSpPr>
      <xdr:spPr bwMode="auto">
        <a:xfrm>
          <a:off x="1209675" y="487489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6373"/>
    <xdr:sp macro="" textlink="">
      <xdr:nvSpPr>
        <xdr:cNvPr id="2858" name="Text Box 6"/>
        <xdr:cNvSpPr txBox="1">
          <a:spLocks noChangeArrowheads="1"/>
        </xdr:cNvSpPr>
      </xdr:nvSpPr>
      <xdr:spPr bwMode="auto">
        <a:xfrm>
          <a:off x="1209675" y="487489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59"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60"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5153"/>
    <xdr:sp macro="" textlink="">
      <xdr:nvSpPr>
        <xdr:cNvPr id="2861" name="Text Box 4"/>
        <xdr:cNvSpPr txBox="1">
          <a:spLocks noChangeArrowheads="1"/>
        </xdr:cNvSpPr>
      </xdr:nvSpPr>
      <xdr:spPr bwMode="auto">
        <a:xfrm>
          <a:off x="260032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5153"/>
    <xdr:sp macro="" textlink="">
      <xdr:nvSpPr>
        <xdr:cNvPr id="2862" name="Text Box 6"/>
        <xdr:cNvSpPr txBox="1">
          <a:spLocks noChangeArrowheads="1"/>
        </xdr:cNvSpPr>
      </xdr:nvSpPr>
      <xdr:spPr bwMode="auto">
        <a:xfrm>
          <a:off x="260032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63"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5153"/>
    <xdr:sp macro="" textlink="">
      <xdr:nvSpPr>
        <xdr:cNvPr id="2864"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5153"/>
    <xdr:sp macro="" textlink="">
      <xdr:nvSpPr>
        <xdr:cNvPr id="2865"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5153"/>
    <xdr:sp macro="" textlink="">
      <xdr:nvSpPr>
        <xdr:cNvPr id="2866"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237</xdr:row>
      <xdr:rowOff>428625</xdr:rowOff>
    </xdr:from>
    <xdr:ext cx="85725" cy="150329"/>
    <xdr:sp macro="" textlink="">
      <xdr:nvSpPr>
        <xdr:cNvPr id="2867"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2868"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2869"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0"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1416"/>
    <xdr:sp macro="" textlink="">
      <xdr:nvSpPr>
        <xdr:cNvPr id="2871" name="Text Box 4"/>
        <xdr:cNvSpPr txBox="1">
          <a:spLocks noChangeArrowheads="1"/>
        </xdr:cNvSpPr>
      </xdr:nvSpPr>
      <xdr:spPr bwMode="auto">
        <a:xfrm>
          <a:off x="1209675" y="501586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1416"/>
    <xdr:sp macro="" textlink="">
      <xdr:nvSpPr>
        <xdr:cNvPr id="2872" name="Text Box 6"/>
        <xdr:cNvSpPr txBox="1">
          <a:spLocks noChangeArrowheads="1"/>
        </xdr:cNvSpPr>
      </xdr:nvSpPr>
      <xdr:spPr bwMode="auto">
        <a:xfrm>
          <a:off x="1209675" y="50158650"/>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3"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4"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836"/>
    <xdr:sp macro="" textlink="">
      <xdr:nvSpPr>
        <xdr:cNvPr id="2875" name="Text Box 4"/>
        <xdr:cNvSpPr txBox="1">
          <a:spLocks noChangeArrowheads="1"/>
        </xdr:cNvSpPr>
      </xdr:nvSpPr>
      <xdr:spPr bwMode="auto">
        <a:xfrm>
          <a:off x="260032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836"/>
    <xdr:sp macro="" textlink="">
      <xdr:nvSpPr>
        <xdr:cNvPr id="2876" name="Text Box 6"/>
        <xdr:cNvSpPr txBox="1">
          <a:spLocks noChangeArrowheads="1"/>
        </xdr:cNvSpPr>
      </xdr:nvSpPr>
      <xdr:spPr bwMode="auto">
        <a:xfrm>
          <a:off x="260032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7"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836"/>
    <xdr:sp macro="" textlink="">
      <xdr:nvSpPr>
        <xdr:cNvPr id="2878"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6836"/>
    <xdr:sp macro="" textlink="">
      <xdr:nvSpPr>
        <xdr:cNvPr id="2879"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6836"/>
    <xdr:sp macro="" textlink="">
      <xdr:nvSpPr>
        <xdr:cNvPr id="2880"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81"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82"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2883"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2884"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2885"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2886"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87"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2888"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2889"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0"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1"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2892"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2893"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4"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2895"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2896"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2897"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98"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2899"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0"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1"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2"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3"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4"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5"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45</xdr:row>
      <xdr:rowOff>428625</xdr:rowOff>
    </xdr:to>
    <xdr:sp macro="" textlink="">
      <xdr:nvSpPr>
        <xdr:cNvPr id="2906"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381000</xdr:rowOff>
    </xdr:to>
    <xdr:sp macro="" textlink="">
      <xdr:nvSpPr>
        <xdr:cNvPr id="2907"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08"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909"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114300</xdr:rowOff>
    </xdr:to>
    <xdr:sp macro="" textlink="">
      <xdr:nvSpPr>
        <xdr:cNvPr id="2910"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1"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2"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3"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16"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17"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381000</xdr:rowOff>
    </xdr:to>
    <xdr:sp macro="" textlink="">
      <xdr:nvSpPr>
        <xdr:cNvPr id="2918"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19"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152400</xdr:rowOff>
    </xdr:to>
    <xdr:sp macro="" textlink="">
      <xdr:nvSpPr>
        <xdr:cNvPr id="2920"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152400</xdr:rowOff>
    </xdr:to>
    <xdr:sp macro="" textlink="">
      <xdr:nvSpPr>
        <xdr:cNvPr id="2921"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2"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3"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4"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25"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oneCellAnchor>
    <xdr:from>
      <xdr:col>2</xdr:col>
      <xdr:colOff>0</xdr:colOff>
      <xdr:row>74</xdr:row>
      <xdr:rowOff>0</xdr:rowOff>
    </xdr:from>
    <xdr:ext cx="85725" cy="114300"/>
    <xdr:sp macro="" textlink="">
      <xdr:nvSpPr>
        <xdr:cNvPr id="292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2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2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2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2"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3"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34"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35"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38"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39"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0"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1"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2"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43"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44"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45"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46"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47"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48"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49"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0"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52"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53"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54"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55"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56"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57"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58"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59"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0"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1"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62"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63"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4"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66"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67"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68"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69"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0"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1"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72"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73"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74"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75"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76"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77"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78"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79"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333375</xdr:colOff>
      <xdr:row>79</xdr:row>
      <xdr:rowOff>76200</xdr:rowOff>
    </xdr:from>
    <xdr:ext cx="85725" cy="675153"/>
    <xdr:sp macro="" textlink="">
      <xdr:nvSpPr>
        <xdr:cNvPr id="2980" name="Text Box 6"/>
        <xdr:cNvSpPr txBox="1">
          <a:spLocks noChangeArrowheads="1"/>
        </xdr:cNvSpPr>
      </xdr:nvSpPr>
      <xdr:spPr bwMode="auto">
        <a:xfrm>
          <a:off x="3495675" y="170783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1"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83"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84"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85"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86"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87"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88"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89"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0"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1"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2"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93"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94"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5"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6"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97"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99"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0"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1"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2"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03"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4"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05"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06"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7"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8"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09"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0"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1"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2"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3"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4"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7"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18"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19"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0"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23"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24"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25"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26" name="Text Box 4"/>
        <xdr:cNvSpPr txBox="1">
          <a:spLocks noChangeArrowheads="1"/>
        </xdr:cNvSpPr>
      </xdr:nvSpPr>
      <xdr:spPr bwMode="auto">
        <a:xfrm>
          <a:off x="1209675"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27"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28"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29"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0"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1"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2"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33"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34"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5"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37"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38"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39"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0"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1"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2"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43" name="Text Box 4"/>
        <xdr:cNvSpPr txBox="1">
          <a:spLocks noChangeArrowheads="1"/>
        </xdr:cNvSpPr>
      </xdr:nvSpPr>
      <xdr:spPr bwMode="auto">
        <a:xfrm>
          <a:off x="1209675" y="238125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44" name="Text Box 6"/>
        <xdr:cNvSpPr txBox="1">
          <a:spLocks noChangeArrowheads="1"/>
        </xdr:cNvSpPr>
      </xdr:nvSpPr>
      <xdr:spPr bwMode="auto">
        <a:xfrm>
          <a:off x="1209675" y="238125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5"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6"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47" name="Text Box 4"/>
        <xdr:cNvSpPr txBox="1">
          <a:spLocks noChangeArrowheads="1"/>
        </xdr:cNvSpPr>
      </xdr:nvSpPr>
      <xdr:spPr bwMode="auto">
        <a:xfrm>
          <a:off x="260032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48" name="Text Box 6"/>
        <xdr:cNvSpPr txBox="1">
          <a:spLocks noChangeArrowheads="1"/>
        </xdr:cNvSpPr>
      </xdr:nvSpPr>
      <xdr:spPr bwMode="auto">
        <a:xfrm>
          <a:off x="260032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49"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1"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2"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53"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54"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55"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56"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57"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58"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59"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0"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1"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2"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3"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64"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65"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6"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68"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69"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0"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1"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72"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73"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74"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75" name="Text Box 4"/>
        <xdr:cNvSpPr txBox="1">
          <a:spLocks noChangeArrowheads="1"/>
        </xdr:cNvSpPr>
      </xdr:nvSpPr>
      <xdr:spPr bwMode="auto">
        <a:xfrm>
          <a:off x="1800225" y="224504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76"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77"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78"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79"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0"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1"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82"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83"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4"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85" name="Text Box 6"/>
        <xdr:cNvSpPr txBox="1">
          <a:spLocks noChangeArrowheads="1"/>
        </xdr:cNvSpPr>
      </xdr:nvSpPr>
      <xdr:spPr bwMode="auto">
        <a:xfrm>
          <a:off x="2124075" y="22402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86"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87"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88" name="Text Box 4"/>
        <xdr:cNvSpPr txBox="1">
          <a:spLocks noChangeArrowheads="1"/>
        </xdr:cNvSpPr>
      </xdr:nvSpPr>
      <xdr:spPr bwMode="auto">
        <a:xfrm>
          <a:off x="1800225" y="23860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89" name="Text Box 6"/>
        <xdr:cNvSpPr txBox="1">
          <a:spLocks noChangeArrowheads="1"/>
        </xdr:cNvSpPr>
      </xdr:nvSpPr>
      <xdr:spPr bwMode="auto">
        <a:xfrm>
          <a:off x="1209675" y="238125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0"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1" name="Text Box 4"/>
        <xdr:cNvSpPr txBox="1">
          <a:spLocks noChangeArrowheads="1"/>
        </xdr:cNvSpPr>
      </xdr:nvSpPr>
      <xdr:spPr bwMode="auto">
        <a:xfrm>
          <a:off x="1209675" y="238125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2" name="Text Box 6"/>
        <xdr:cNvSpPr txBox="1">
          <a:spLocks noChangeArrowheads="1"/>
        </xdr:cNvSpPr>
      </xdr:nvSpPr>
      <xdr:spPr bwMode="auto">
        <a:xfrm>
          <a:off x="1209675" y="238125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3"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4"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095" name="Text Box 4"/>
        <xdr:cNvSpPr txBox="1">
          <a:spLocks noChangeArrowheads="1"/>
        </xdr:cNvSpPr>
      </xdr:nvSpPr>
      <xdr:spPr bwMode="auto">
        <a:xfrm>
          <a:off x="260032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096" name="Text Box 6"/>
        <xdr:cNvSpPr txBox="1">
          <a:spLocks noChangeArrowheads="1"/>
        </xdr:cNvSpPr>
      </xdr:nvSpPr>
      <xdr:spPr bwMode="auto">
        <a:xfrm>
          <a:off x="260032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7"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098" name="Text Box 6"/>
        <xdr:cNvSpPr txBox="1">
          <a:spLocks noChangeArrowheads="1"/>
        </xdr:cNvSpPr>
      </xdr:nvSpPr>
      <xdr:spPr bwMode="auto">
        <a:xfrm>
          <a:off x="2124075" y="23812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09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5"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6"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07"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08"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1"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2"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13"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14" name="Text Box 4"/>
        <xdr:cNvSpPr txBox="1">
          <a:spLocks noChangeArrowheads="1"/>
        </xdr:cNvSpPr>
      </xdr:nvSpPr>
      <xdr:spPr bwMode="auto">
        <a:xfrm>
          <a:off x="1209675"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15"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16"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17"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18"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19"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0"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1"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2" name="Text Box 6"/>
        <xdr:cNvSpPr txBox="1">
          <a:spLocks noChangeArrowheads="1"/>
        </xdr:cNvSpPr>
      </xdr:nvSpPr>
      <xdr:spPr bwMode="auto">
        <a:xfrm>
          <a:off x="260032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3"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25"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26"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27"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28"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29"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0"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1" name="Text Box 4"/>
        <xdr:cNvSpPr txBox="1">
          <a:spLocks noChangeArrowheads="1"/>
        </xdr:cNvSpPr>
      </xdr:nvSpPr>
      <xdr:spPr bwMode="auto">
        <a:xfrm>
          <a:off x="1209675" y="303847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2" name="Text Box 6"/>
        <xdr:cNvSpPr txBox="1">
          <a:spLocks noChangeArrowheads="1"/>
        </xdr:cNvSpPr>
      </xdr:nvSpPr>
      <xdr:spPr bwMode="auto">
        <a:xfrm>
          <a:off x="1209675" y="303847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3"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4"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35" name="Text Box 4"/>
        <xdr:cNvSpPr txBox="1">
          <a:spLocks noChangeArrowheads="1"/>
        </xdr:cNvSpPr>
      </xdr:nvSpPr>
      <xdr:spPr bwMode="auto">
        <a:xfrm>
          <a:off x="260032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36" name="Text Box 6"/>
        <xdr:cNvSpPr txBox="1">
          <a:spLocks noChangeArrowheads="1"/>
        </xdr:cNvSpPr>
      </xdr:nvSpPr>
      <xdr:spPr bwMode="auto">
        <a:xfrm>
          <a:off x="260032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7"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39"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0"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43"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44"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45"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46"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47"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48"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49"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0"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1"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52"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53"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4"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56"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57"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8"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9"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1"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2"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63" name="Text Box 4"/>
        <xdr:cNvSpPr txBox="1">
          <a:spLocks noChangeArrowheads="1"/>
        </xdr:cNvSpPr>
      </xdr:nvSpPr>
      <xdr:spPr bwMode="auto">
        <a:xfrm>
          <a:off x="1800225" y="290226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64"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65"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66"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67"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68"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69"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0"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1"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2"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73"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74"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75" name="Text Box 4"/>
        <xdr:cNvSpPr txBox="1">
          <a:spLocks noChangeArrowheads="1"/>
        </xdr:cNvSpPr>
      </xdr:nvSpPr>
      <xdr:spPr bwMode="auto">
        <a:xfrm>
          <a:off x="1800225" y="304323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76" name="Text Box 6"/>
        <xdr:cNvSpPr txBox="1">
          <a:spLocks noChangeArrowheads="1"/>
        </xdr:cNvSpPr>
      </xdr:nvSpPr>
      <xdr:spPr bwMode="auto">
        <a:xfrm>
          <a:off x="1209675" y="30384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77"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78" name="Text Box 4"/>
        <xdr:cNvSpPr txBox="1">
          <a:spLocks noChangeArrowheads="1"/>
        </xdr:cNvSpPr>
      </xdr:nvSpPr>
      <xdr:spPr bwMode="auto">
        <a:xfrm>
          <a:off x="1209675" y="303847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79" name="Text Box 6"/>
        <xdr:cNvSpPr txBox="1">
          <a:spLocks noChangeArrowheads="1"/>
        </xdr:cNvSpPr>
      </xdr:nvSpPr>
      <xdr:spPr bwMode="auto">
        <a:xfrm>
          <a:off x="1209675" y="303847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0"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1"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82" name="Text Box 4"/>
        <xdr:cNvSpPr txBox="1">
          <a:spLocks noChangeArrowheads="1"/>
        </xdr:cNvSpPr>
      </xdr:nvSpPr>
      <xdr:spPr bwMode="auto">
        <a:xfrm>
          <a:off x="260032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83" name="Text Box 6"/>
        <xdr:cNvSpPr txBox="1">
          <a:spLocks noChangeArrowheads="1"/>
        </xdr:cNvSpPr>
      </xdr:nvSpPr>
      <xdr:spPr bwMode="auto">
        <a:xfrm>
          <a:off x="260032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4"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933450</xdr:colOff>
      <xdr:row>139</xdr:row>
      <xdr:rowOff>180975</xdr:rowOff>
    </xdr:from>
    <xdr:ext cx="85725" cy="676274"/>
    <xdr:sp macro="" textlink="">
      <xdr:nvSpPr>
        <xdr:cNvPr id="3185" name="Text Box 6"/>
        <xdr:cNvSpPr txBox="1">
          <a:spLocks noChangeArrowheads="1"/>
        </xdr:cNvSpPr>
      </xdr:nvSpPr>
      <xdr:spPr bwMode="auto">
        <a:xfrm>
          <a:off x="2143125" y="305657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8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8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8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8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2"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3"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194"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195"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19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19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0"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1" name="Text Box 4"/>
        <xdr:cNvSpPr txBox="1">
          <a:spLocks noChangeArrowheads="1"/>
        </xdr:cNvSpPr>
      </xdr:nvSpPr>
      <xdr:spPr bwMode="auto">
        <a:xfrm>
          <a:off x="1209675"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2"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03"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04"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05"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06"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07"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08"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09"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0"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12"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13"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1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15"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16"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17"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18" name="Text Box 4"/>
        <xdr:cNvSpPr txBox="1">
          <a:spLocks noChangeArrowheads="1"/>
        </xdr:cNvSpPr>
      </xdr:nvSpPr>
      <xdr:spPr bwMode="auto">
        <a:xfrm>
          <a:off x="1209675" y="369855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19" name="Text Box 6"/>
        <xdr:cNvSpPr txBox="1">
          <a:spLocks noChangeArrowheads="1"/>
        </xdr:cNvSpPr>
      </xdr:nvSpPr>
      <xdr:spPr bwMode="auto">
        <a:xfrm>
          <a:off x="1209675" y="3698557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0"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1"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22" name="Text Box 4"/>
        <xdr:cNvSpPr txBox="1">
          <a:spLocks noChangeArrowheads="1"/>
        </xdr:cNvSpPr>
      </xdr:nvSpPr>
      <xdr:spPr bwMode="auto">
        <a:xfrm>
          <a:off x="260032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23" name="Text Box 6"/>
        <xdr:cNvSpPr txBox="1">
          <a:spLocks noChangeArrowheads="1"/>
        </xdr:cNvSpPr>
      </xdr:nvSpPr>
      <xdr:spPr bwMode="auto">
        <a:xfrm>
          <a:off x="260032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4"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26"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27"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28"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29"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0"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1"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32"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33"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3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35"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36"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3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3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39"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0"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1"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4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4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5"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6"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47"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48"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49"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0" name="Text Box 4"/>
        <xdr:cNvSpPr txBox="1">
          <a:spLocks noChangeArrowheads="1"/>
        </xdr:cNvSpPr>
      </xdr:nvSpPr>
      <xdr:spPr bwMode="auto">
        <a:xfrm>
          <a:off x="1800225" y="356235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1"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2"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53"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54"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5"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6"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57"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59"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0" name="Text Box 6"/>
        <xdr:cNvSpPr txBox="1">
          <a:spLocks noChangeArrowheads="1"/>
        </xdr:cNvSpPr>
      </xdr:nvSpPr>
      <xdr:spPr bwMode="auto">
        <a:xfrm>
          <a:off x="2124075" y="35575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1"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2"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63" name="Text Box 4"/>
        <xdr:cNvSpPr txBox="1">
          <a:spLocks noChangeArrowheads="1"/>
        </xdr:cNvSpPr>
      </xdr:nvSpPr>
      <xdr:spPr bwMode="auto">
        <a:xfrm>
          <a:off x="1800225" y="370332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64" name="Text Box 6"/>
        <xdr:cNvSpPr txBox="1">
          <a:spLocks noChangeArrowheads="1"/>
        </xdr:cNvSpPr>
      </xdr:nvSpPr>
      <xdr:spPr bwMode="auto">
        <a:xfrm>
          <a:off x="1209675" y="369855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65"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66" name="Text Box 4"/>
        <xdr:cNvSpPr txBox="1">
          <a:spLocks noChangeArrowheads="1"/>
        </xdr:cNvSpPr>
      </xdr:nvSpPr>
      <xdr:spPr bwMode="auto">
        <a:xfrm>
          <a:off x="1209675" y="36985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67" name="Text Box 6"/>
        <xdr:cNvSpPr txBox="1">
          <a:spLocks noChangeArrowheads="1"/>
        </xdr:cNvSpPr>
      </xdr:nvSpPr>
      <xdr:spPr bwMode="auto">
        <a:xfrm>
          <a:off x="1209675" y="3698557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68"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69"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0" name="Text Box 4"/>
        <xdr:cNvSpPr txBox="1">
          <a:spLocks noChangeArrowheads="1"/>
        </xdr:cNvSpPr>
      </xdr:nvSpPr>
      <xdr:spPr bwMode="auto">
        <a:xfrm>
          <a:off x="260032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1" name="Text Box 6"/>
        <xdr:cNvSpPr txBox="1">
          <a:spLocks noChangeArrowheads="1"/>
        </xdr:cNvSpPr>
      </xdr:nvSpPr>
      <xdr:spPr bwMode="auto">
        <a:xfrm>
          <a:off x="260032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2"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73" name="Text Box 6"/>
        <xdr:cNvSpPr txBox="1">
          <a:spLocks noChangeArrowheads="1"/>
        </xdr:cNvSpPr>
      </xdr:nvSpPr>
      <xdr:spPr bwMode="auto">
        <a:xfrm>
          <a:off x="2124075" y="36985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74"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75"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7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82"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83"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86"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87"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88"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89" name="Text Box 4"/>
        <xdr:cNvSpPr txBox="1">
          <a:spLocks noChangeArrowheads="1"/>
        </xdr:cNvSpPr>
      </xdr:nvSpPr>
      <xdr:spPr bwMode="auto">
        <a:xfrm>
          <a:off x="1209675"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0"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1"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292"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293"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4"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5"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296"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297" name="Text Box 6"/>
        <xdr:cNvSpPr txBox="1">
          <a:spLocks noChangeArrowheads="1"/>
        </xdr:cNvSpPr>
      </xdr:nvSpPr>
      <xdr:spPr bwMode="auto">
        <a:xfrm>
          <a:off x="260032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8"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0"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1"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02"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03"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04"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05"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06" name="Text Box 4"/>
        <xdr:cNvSpPr txBox="1">
          <a:spLocks noChangeArrowheads="1"/>
        </xdr:cNvSpPr>
      </xdr:nvSpPr>
      <xdr:spPr bwMode="auto">
        <a:xfrm>
          <a:off x="1209675" y="435864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07" name="Text Box 6"/>
        <xdr:cNvSpPr txBox="1">
          <a:spLocks noChangeArrowheads="1"/>
        </xdr:cNvSpPr>
      </xdr:nvSpPr>
      <xdr:spPr bwMode="auto">
        <a:xfrm>
          <a:off x="1209675" y="4358640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08"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09"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0" name="Text Box 4"/>
        <xdr:cNvSpPr txBox="1">
          <a:spLocks noChangeArrowheads="1"/>
        </xdr:cNvSpPr>
      </xdr:nvSpPr>
      <xdr:spPr bwMode="auto">
        <a:xfrm>
          <a:off x="260032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1" name="Text Box 6"/>
        <xdr:cNvSpPr txBox="1">
          <a:spLocks noChangeArrowheads="1"/>
        </xdr:cNvSpPr>
      </xdr:nvSpPr>
      <xdr:spPr bwMode="auto">
        <a:xfrm>
          <a:off x="260032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2"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14"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15"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16"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17"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18"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19"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0"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1"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2"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23"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24"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5"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6"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27"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28"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29"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1"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2"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3"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4"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35"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36"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37"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38" name="Text Box 4"/>
        <xdr:cNvSpPr txBox="1">
          <a:spLocks noChangeArrowheads="1"/>
        </xdr:cNvSpPr>
      </xdr:nvSpPr>
      <xdr:spPr bwMode="auto">
        <a:xfrm>
          <a:off x="1800225" y="422243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39"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0"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1"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2"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3"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4"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45"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6"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47" name="Text Box 6"/>
        <xdr:cNvSpPr txBox="1">
          <a:spLocks noChangeArrowheads="1"/>
        </xdr:cNvSpPr>
      </xdr:nvSpPr>
      <xdr:spPr bwMode="auto">
        <a:xfrm>
          <a:off x="2124075" y="421767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48"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49"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0" name="Text Box 4"/>
        <xdr:cNvSpPr txBox="1">
          <a:spLocks noChangeArrowheads="1"/>
        </xdr:cNvSpPr>
      </xdr:nvSpPr>
      <xdr:spPr bwMode="auto">
        <a:xfrm>
          <a:off x="1800225" y="436340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1" name="Text Box 6"/>
        <xdr:cNvSpPr txBox="1">
          <a:spLocks noChangeArrowheads="1"/>
        </xdr:cNvSpPr>
      </xdr:nvSpPr>
      <xdr:spPr bwMode="auto">
        <a:xfrm>
          <a:off x="1209675" y="4358640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2"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53" name="Text Box 4"/>
        <xdr:cNvSpPr txBox="1">
          <a:spLocks noChangeArrowheads="1"/>
        </xdr:cNvSpPr>
      </xdr:nvSpPr>
      <xdr:spPr bwMode="auto">
        <a:xfrm>
          <a:off x="1209675" y="435864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54" name="Text Box 6"/>
        <xdr:cNvSpPr txBox="1">
          <a:spLocks noChangeArrowheads="1"/>
        </xdr:cNvSpPr>
      </xdr:nvSpPr>
      <xdr:spPr bwMode="auto">
        <a:xfrm>
          <a:off x="1209675" y="4358640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5"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6"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57" name="Text Box 4"/>
        <xdr:cNvSpPr txBox="1">
          <a:spLocks noChangeArrowheads="1"/>
        </xdr:cNvSpPr>
      </xdr:nvSpPr>
      <xdr:spPr bwMode="auto">
        <a:xfrm>
          <a:off x="260032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58" name="Text Box 6"/>
        <xdr:cNvSpPr txBox="1">
          <a:spLocks noChangeArrowheads="1"/>
        </xdr:cNvSpPr>
      </xdr:nvSpPr>
      <xdr:spPr bwMode="auto">
        <a:xfrm>
          <a:off x="260032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59"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360"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361"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2"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3"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6"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67"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3368"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252</xdr:row>
      <xdr:rowOff>0</xdr:rowOff>
    </xdr:from>
    <xdr:ext cx="85725" cy="114300"/>
    <xdr:sp macro="" textlink="">
      <xdr:nvSpPr>
        <xdr:cNvPr id="3369"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7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252</xdr:row>
      <xdr:rowOff>0</xdr:rowOff>
    </xdr:from>
    <xdr:ext cx="85725" cy="114300"/>
    <xdr:sp macro="" textlink="">
      <xdr:nvSpPr>
        <xdr:cNvPr id="337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3372"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252</xdr:row>
      <xdr:rowOff>0</xdr:rowOff>
    </xdr:from>
    <xdr:ext cx="85725" cy="114300"/>
    <xdr:sp macro="" textlink="">
      <xdr:nvSpPr>
        <xdr:cNvPr id="3373"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252</xdr:row>
      <xdr:rowOff>0</xdr:rowOff>
    </xdr:from>
    <xdr:ext cx="85725" cy="114300"/>
    <xdr:sp macro="" textlink="">
      <xdr:nvSpPr>
        <xdr:cNvPr id="3374"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9150"/>
    <xdr:sp macro="" textlink="">
      <xdr:nvSpPr>
        <xdr:cNvPr id="3375" name="Text Box 4"/>
        <xdr:cNvSpPr txBox="1">
          <a:spLocks noChangeArrowheads="1"/>
        </xdr:cNvSpPr>
      </xdr:nvSpPr>
      <xdr:spPr bwMode="auto">
        <a:xfrm>
          <a:off x="1209675"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9150"/>
    <xdr:sp macro="" textlink="">
      <xdr:nvSpPr>
        <xdr:cNvPr id="3376"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77"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378"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379"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0"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1"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382"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383"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4"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385"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6274"/>
    <xdr:sp macro="" textlink="">
      <xdr:nvSpPr>
        <xdr:cNvPr id="3386"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248</xdr:row>
      <xdr:rowOff>0</xdr:rowOff>
    </xdr:from>
    <xdr:ext cx="85725" cy="676274"/>
    <xdr:sp macro="" textlink="">
      <xdr:nvSpPr>
        <xdr:cNvPr id="3387"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237</xdr:row>
      <xdr:rowOff>428625</xdr:rowOff>
    </xdr:from>
    <xdr:ext cx="85725" cy="150329"/>
    <xdr:sp macro="" textlink="">
      <xdr:nvSpPr>
        <xdr:cNvPr id="3388"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3389"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248</xdr:row>
      <xdr:rowOff>0</xdr:rowOff>
    </xdr:from>
    <xdr:ext cx="85725" cy="152400"/>
    <xdr:sp macro="" textlink="">
      <xdr:nvSpPr>
        <xdr:cNvPr id="3390"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1"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4218"/>
    <xdr:sp macro="" textlink="">
      <xdr:nvSpPr>
        <xdr:cNvPr id="3392" name="Text Box 4"/>
        <xdr:cNvSpPr txBox="1">
          <a:spLocks noChangeArrowheads="1"/>
        </xdr:cNvSpPr>
      </xdr:nvSpPr>
      <xdr:spPr bwMode="auto">
        <a:xfrm>
          <a:off x="1209675" y="501586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24218"/>
    <xdr:sp macro="" textlink="">
      <xdr:nvSpPr>
        <xdr:cNvPr id="3393" name="Text Box 6"/>
        <xdr:cNvSpPr txBox="1">
          <a:spLocks noChangeArrowheads="1"/>
        </xdr:cNvSpPr>
      </xdr:nvSpPr>
      <xdr:spPr bwMode="auto">
        <a:xfrm>
          <a:off x="1209675" y="50158650"/>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4"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5"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7957"/>
    <xdr:sp macro="" textlink="">
      <xdr:nvSpPr>
        <xdr:cNvPr id="3396" name="Text Box 4"/>
        <xdr:cNvSpPr txBox="1">
          <a:spLocks noChangeArrowheads="1"/>
        </xdr:cNvSpPr>
      </xdr:nvSpPr>
      <xdr:spPr bwMode="auto">
        <a:xfrm>
          <a:off x="260032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7957"/>
    <xdr:sp macro="" textlink="">
      <xdr:nvSpPr>
        <xdr:cNvPr id="3397" name="Text Box 6"/>
        <xdr:cNvSpPr txBox="1">
          <a:spLocks noChangeArrowheads="1"/>
        </xdr:cNvSpPr>
      </xdr:nvSpPr>
      <xdr:spPr bwMode="auto">
        <a:xfrm>
          <a:off x="260032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8"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7957"/>
    <xdr:sp macro="" textlink="">
      <xdr:nvSpPr>
        <xdr:cNvPr id="3399"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7957"/>
    <xdr:sp macro="" textlink="">
      <xdr:nvSpPr>
        <xdr:cNvPr id="3400"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7957"/>
    <xdr:sp macro="" textlink="">
      <xdr:nvSpPr>
        <xdr:cNvPr id="3401"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02"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03"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04"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05"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3406"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6348"/>
    <xdr:sp macro="" textlink="">
      <xdr:nvSpPr>
        <xdr:cNvPr id="3407"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08"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3409"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6373"/>
    <xdr:sp macro="" textlink="">
      <xdr:nvSpPr>
        <xdr:cNvPr id="3410"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1"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2"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3413"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5153"/>
    <xdr:sp macro="" textlink="">
      <xdr:nvSpPr>
        <xdr:cNvPr id="3414"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5"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5153"/>
    <xdr:sp macro="" textlink="">
      <xdr:nvSpPr>
        <xdr:cNvPr id="341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3417"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253</xdr:row>
      <xdr:rowOff>0</xdr:rowOff>
    </xdr:from>
    <xdr:ext cx="85725" cy="675153"/>
    <xdr:sp macro="" textlink="">
      <xdr:nvSpPr>
        <xdr:cNvPr id="3418"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19"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253</xdr:row>
      <xdr:rowOff>0</xdr:rowOff>
    </xdr:from>
    <xdr:ext cx="85725" cy="152400"/>
    <xdr:sp macro="" textlink="">
      <xdr:nvSpPr>
        <xdr:cNvPr id="3420"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237</xdr:row>
      <xdr:rowOff>428625</xdr:rowOff>
    </xdr:from>
    <xdr:ext cx="85725" cy="150329"/>
    <xdr:sp macro="" textlink="">
      <xdr:nvSpPr>
        <xdr:cNvPr id="3421"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422"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14300"/>
    <xdr:sp macro="" textlink="">
      <xdr:nvSpPr>
        <xdr:cNvPr id="3423"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248</xdr:row>
      <xdr:rowOff>47625</xdr:rowOff>
    </xdr:from>
    <xdr:ext cx="85725" cy="819150"/>
    <xdr:sp macro="" textlink="">
      <xdr:nvSpPr>
        <xdr:cNvPr id="3424" name="Text Box 4"/>
        <xdr:cNvSpPr txBox="1">
          <a:spLocks noChangeArrowheads="1"/>
        </xdr:cNvSpPr>
      </xdr:nvSpPr>
      <xdr:spPr bwMode="auto">
        <a:xfrm>
          <a:off x="1800225" y="487965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819150"/>
    <xdr:sp macro="" textlink="">
      <xdr:nvSpPr>
        <xdr:cNvPr id="3425"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26"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427"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1019175"/>
    <xdr:sp macro="" textlink="">
      <xdr:nvSpPr>
        <xdr:cNvPr id="3428"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29"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30"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431"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248</xdr:row>
      <xdr:rowOff>0</xdr:rowOff>
    </xdr:from>
    <xdr:ext cx="85725" cy="676274"/>
    <xdr:sp macro="" textlink="">
      <xdr:nvSpPr>
        <xdr:cNvPr id="3432"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248</xdr:row>
      <xdr:rowOff>0</xdr:rowOff>
    </xdr:from>
    <xdr:ext cx="85725" cy="676274"/>
    <xdr:sp macro="" textlink="">
      <xdr:nvSpPr>
        <xdr:cNvPr id="3433"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248</xdr:row>
      <xdr:rowOff>0</xdr:rowOff>
    </xdr:from>
    <xdr:ext cx="85725" cy="676274"/>
    <xdr:sp macro="" textlink="">
      <xdr:nvSpPr>
        <xdr:cNvPr id="3434" name="Text Box 6"/>
        <xdr:cNvSpPr txBox="1">
          <a:spLocks noChangeArrowheads="1"/>
        </xdr:cNvSpPr>
      </xdr:nvSpPr>
      <xdr:spPr bwMode="auto">
        <a:xfrm>
          <a:off x="2124075" y="487489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35"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14300"/>
    <xdr:sp macro="" textlink="">
      <xdr:nvSpPr>
        <xdr:cNvPr id="3436"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253</xdr:row>
      <xdr:rowOff>47625</xdr:rowOff>
    </xdr:from>
    <xdr:ext cx="85725" cy="819150"/>
    <xdr:sp macro="" textlink="">
      <xdr:nvSpPr>
        <xdr:cNvPr id="3437" name="Text Box 4"/>
        <xdr:cNvSpPr txBox="1">
          <a:spLocks noChangeArrowheads="1"/>
        </xdr:cNvSpPr>
      </xdr:nvSpPr>
      <xdr:spPr bwMode="auto">
        <a:xfrm>
          <a:off x="1800225" y="5020627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819150"/>
    <xdr:sp macro="" textlink="">
      <xdr:nvSpPr>
        <xdr:cNvPr id="3438" name="Text Box 6"/>
        <xdr:cNvSpPr txBox="1">
          <a:spLocks noChangeArrowheads="1"/>
        </xdr:cNvSpPr>
      </xdr:nvSpPr>
      <xdr:spPr bwMode="auto">
        <a:xfrm>
          <a:off x="1209675" y="501586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39"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9175"/>
    <xdr:sp macro="" textlink="">
      <xdr:nvSpPr>
        <xdr:cNvPr id="3440" name="Text Box 4"/>
        <xdr:cNvSpPr txBox="1">
          <a:spLocks noChangeArrowheads="1"/>
        </xdr:cNvSpPr>
      </xdr:nvSpPr>
      <xdr:spPr bwMode="auto">
        <a:xfrm>
          <a:off x="1209675" y="501586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1019175"/>
    <xdr:sp macro="" textlink="">
      <xdr:nvSpPr>
        <xdr:cNvPr id="3441" name="Text Box 6"/>
        <xdr:cNvSpPr txBox="1">
          <a:spLocks noChangeArrowheads="1"/>
        </xdr:cNvSpPr>
      </xdr:nvSpPr>
      <xdr:spPr bwMode="auto">
        <a:xfrm>
          <a:off x="1209675" y="50158650"/>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42"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43"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274"/>
    <xdr:sp macro="" textlink="">
      <xdr:nvSpPr>
        <xdr:cNvPr id="3444" name="Text Box 4"/>
        <xdr:cNvSpPr txBox="1">
          <a:spLocks noChangeArrowheads="1"/>
        </xdr:cNvSpPr>
      </xdr:nvSpPr>
      <xdr:spPr bwMode="auto">
        <a:xfrm>
          <a:off x="260032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253</xdr:row>
      <xdr:rowOff>0</xdr:rowOff>
    </xdr:from>
    <xdr:ext cx="85725" cy="676274"/>
    <xdr:sp macro="" textlink="">
      <xdr:nvSpPr>
        <xdr:cNvPr id="3445" name="Text Box 6"/>
        <xdr:cNvSpPr txBox="1">
          <a:spLocks noChangeArrowheads="1"/>
        </xdr:cNvSpPr>
      </xdr:nvSpPr>
      <xdr:spPr bwMode="auto">
        <a:xfrm>
          <a:off x="260032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253</xdr:row>
      <xdr:rowOff>0</xdr:rowOff>
    </xdr:from>
    <xdr:ext cx="85725" cy="676274"/>
    <xdr:sp macro="" textlink="">
      <xdr:nvSpPr>
        <xdr:cNvPr id="3446"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253</xdr:row>
      <xdr:rowOff>0</xdr:rowOff>
    </xdr:from>
    <xdr:ext cx="85725" cy="676274"/>
    <xdr:sp macro="" textlink="">
      <xdr:nvSpPr>
        <xdr:cNvPr id="3447" name="Text Box 6"/>
        <xdr:cNvSpPr txBox="1">
          <a:spLocks noChangeArrowheads="1"/>
        </xdr:cNvSpPr>
      </xdr:nvSpPr>
      <xdr:spPr bwMode="auto">
        <a:xfrm>
          <a:off x="2124075" y="501586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4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111</xdr:row>
      <xdr:rowOff>85725</xdr:rowOff>
    </xdr:from>
    <xdr:ext cx="85725" cy="676274"/>
    <xdr:sp macro="" textlink="">
      <xdr:nvSpPr>
        <xdr:cNvPr id="3449" name="Text Box 6"/>
        <xdr:cNvSpPr txBox="1">
          <a:spLocks noChangeArrowheads="1"/>
        </xdr:cNvSpPr>
      </xdr:nvSpPr>
      <xdr:spPr bwMode="auto">
        <a:xfrm>
          <a:off x="2190750" y="240982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140</xdr:row>
      <xdr:rowOff>85725</xdr:rowOff>
    </xdr:from>
    <xdr:ext cx="85725" cy="676274"/>
    <xdr:sp macro="" textlink="">
      <xdr:nvSpPr>
        <xdr:cNvPr id="3450" name="Text Box 6"/>
        <xdr:cNvSpPr txBox="1">
          <a:spLocks noChangeArrowheads="1"/>
        </xdr:cNvSpPr>
      </xdr:nvSpPr>
      <xdr:spPr bwMode="auto">
        <a:xfrm>
          <a:off x="2190750" y="306705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169</xdr:row>
      <xdr:rowOff>85725</xdr:rowOff>
    </xdr:from>
    <xdr:ext cx="85725" cy="676274"/>
    <xdr:sp macro="" textlink="">
      <xdr:nvSpPr>
        <xdr:cNvPr id="3451" name="Text Box 6"/>
        <xdr:cNvSpPr txBox="1">
          <a:spLocks noChangeArrowheads="1"/>
        </xdr:cNvSpPr>
      </xdr:nvSpPr>
      <xdr:spPr bwMode="auto">
        <a:xfrm>
          <a:off x="2190750" y="372713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198</xdr:row>
      <xdr:rowOff>85725</xdr:rowOff>
    </xdr:from>
    <xdr:ext cx="85725" cy="676274"/>
    <xdr:sp macro="" textlink="">
      <xdr:nvSpPr>
        <xdr:cNvPr id="3452" name="Text Box 6"/>
        <xdr:cNvSpPr txBox="1">
          <a:spLocks noChangeArrowheads="1"/>
        </xdr:cNvSpPr>
      </xdr:nvSpPr>
      <xdr:spPr bwMode="auto">
        <a:xfrm>
          <a:off x="2190750" y="4387215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254</xdr:row>
      <xdr:rowOff>85725</xdr:rowOff>
    </xdr:from>
    <xdr:ext cx="85725" cy="676274"/>
    <xdr:sp macro="" textlink="">
      <xdr:nvSpPr>
        <xdr:cNvPr id="3453" name="Text Box 6"/>
        <xdr:cNvSpPr txBox="1">
          <a:spLocks noChangeArrowheads="1"/>
        </xdr:cNvSpPr>
      </xdr:nvSpPr>
      <xdr:spPr bwMode="auto">
        <a:xfrm>
          <a:off x="2190750" y="50444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914400</xdr:colOff>
      <xdr:row>8</xdr:row>
      <xdr:rowOff>85725</xdr:rowOff>
    </xdr:from>
    <xdr:to>
      <xdr:col>3</xdr:col>
      <xdr:colOff>209550</xdr:colOff>
      <xdr:row>9</xdr:row>
      <xdr:rowOff>57150</xdr:rowOff>
    </xdr:to>
    <xdr:sp macro="" textlink="">
      <xdr:nvSpPr>
        <xdr:cNvPr id="3454" name="Text Box 2"/>
        <xdr:cNvSpPr txBox="1">
          <a:spLocks noChangeArrowheads="1"/>
        </xdr:cNvSpPr>
      </xdr:nvSpPr>
      <xdr:spPr bwMode="auto">
        <a:xfrm>
          <a:off x="1724025" y="16573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4" name="Text Box 4"/>
        <xdr:cNvSpPr txBox="1">
          <a:spLocks noChangeArrowheads="1"/>
        </xdr:cNvSpPr>
      </xdr:nvSpPr>
      <xdr:spPr bwMode="auto">
        <a:xfrm>
          <a:off x="100965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5" name="Text Box 6"/>
        <xdr:cNvSpPr txBox="1">
          <a:spLocks noChangeArrowheads="1"/>
        </xdr:cNvSpPr>
      </xdr:nvSpPr>
      <xdr:spPr bwMode="auto">
        <a:xfrm>
          <a:off x="100965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6" name="Text Box 8"/>
        <xdr:cNvSpPr txBox="1">
          <a:spLocks noChangeArrowheads="1"/>
        </xdr:cNvSpPr>
      </xdr:nvSpPr>
      <xdr:spPr bwMode="auto">
        <a:xfrm>
          <a:off x="100965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7" name="Text Box 4"/>
        <xdr:cNvSpPr txBox="1">
          <a:spLocks noChangeArrowheads="1"/>
        </xdr:cNvSpPr>
      </xdr:nvSpPr>
      <xdr:spPr bwMode="auto">
        <a:xfrm>
          <a:off x="100965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8" name="Text Box 6"/>
        <xdr:cNvSpPr txBox="1">
          <a:spLocks noChangeArrowheads="1"/>
        </xdr:cNvSpPr>
      </xdr:nvSpPr>
      <xdr:spPr bwMode="auto">
        <a:xfrm>
          <a:off x="100965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469" name="Text Box 8"/>
        <xdr:cNvSpPr txBox="1">
          <a:spLocks noChangeArrowheads="1"/>
        </xdr:cNvSpPr>
      </xdr:nvSpPr>
      <xdr:spPr bwMode="auto">
        <a:xfrm>
          <a:off x="1009650" y="4933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76200</xdr:rowOff>
    </xdr:to>
    <xdr:sp macro="" textlink="">
      <xdr:nvSpPr>
        <xdr:cNvPr id="3470" name="Text Box 4"/>
        <xdr:cNvSpPr txBox="1">
          <a:spLocks noChangeArrowheads="1"/>
        </xdr:cNvSpPr>
      </xdr:nvSpPr>
      <xdr:spPr bwMode="auto">
        <a:xfrm>
          <a:off x="1009650" y="4933950"/>
          <a:ext cx="857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76200</xdr:rowOff>
    </xdr:to>
    <xdr:sp macro="" textlink="">
      <xdr:nvSpPr>
        <xdr:cNvPr id="3471" name="Text Box 6"/>
        <xdr:cNvSpPr txBox="1">
          <a:spLocks noChangeArrowheads="1"/>
        </xdr:cNvSpPr>
      </xdr:nvSpPr>
      <xdr:spPr bwMode="auto">
        <a:xfrm>
          <a:off x="1009650" y="4933950"/>
          <a:ext cx="857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76200</xdr:rowOff>
    </xdr:to>
    <xdr:sp macro="" textlink="">
      <xdr:nvSpPr>
        <xdr:cNvPr id="3472" name="Text Box 8"/>
        <xdr:cNvSpPr txBox="1">
          <a:spLocks noChangeArrowheads="1"/>
        </xdr:cNvSpPr>
      </xdr:nvSpPr>
      <xdr:spPr bwMode="auto">
        <a:xfrm>
          <a:off x="1009650" y="4933950"/>
          <a:ext cx="857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45</xdr:row>
      <xdr:rowOff>0</xdr:rowOff>
    </xdr:from>
    <xdr:to>
      <xdr:col>2</xdr:col>
      <xdr:colOff>85725</xdr:colOff>
      <xdr:row>46</xdr:row>
      <xdr:rowOff>209549</xdr:rowOff>
    </xdr:to>
    <xdr:sp macro="" textlink="">
      <xdr:nvSpPr>
        <xdr:cNvPr id="3473" name="Text Box 6"/>
        <xdr:cNvSpPr txBox="1">
          <a:spLocks noChangeArrowheads="1"/>
        </xdr:cNvSpPr>
      </xdr:nvSpPr>
      <xdr:spPr bwMode="auto">
        <a:xfrm>
          <a:off x="1209675" y="92106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90</xdr:row>
      <xdr:rowOff>0</xdr:rowOff>
    </xdr:from>
    <xdr:to>
      <xdr:col>2</xdr:col>
      <xdr:colOff>85725</xdr:colOff>
      <xdr:row>91</xdr:row>
      <xdr:rowOff>69477</xdr:rowOff>
    </xdr:to>
    <xdr:sp macro="" textlink="">
      <xdr:nvSpPr>
        <xdr:cNvPr id="3476" name="Text Box 6"/>
        <xdr:cNvSpPr txBox="1">
          <a:spLocks noChangeArrowheads="1"/>
        </xdr:cNvSpPr>
      </xdr:nvSpPr>
      <xdr:spPr bwMode="auto">
        <a:xfrm>
          <a:off x="1209675" y="19278600"/>
          <a:ext cx="857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161925</xdr:colOff>
      <xdr:row>88</xdr:row>
      <xdr:rowOff>171450</xdr:rowOff>
    </xdr:from>
    <xdr:to>
      <xdr:col>5</xdr:col>
      <xdr:colOff>409575</xdr:colOff>
      <xdr:row>91</xdr:row>
      <xdr:rowOff>2802</xdr:rowOff>
    </xdr:to>
    <xdr:sp macro="" textlink="">
      <xdr:nvSpPr>
        <xdr:cNvPr id="3477" name="Text Box 6"/>
        <xdr:cNvSpPr txBox="1">
          <a:spLocks noChangeArrowheads="1"/>
        </xdr:cNvSpPr>
      </xdr:nvSpPr>
      <xdr:spPr bwMode="auto">
        <a:xfrm>
          <a:off x="1371600" y="19211925"/>
          <a:ext cx="2600325" cy="67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9525</xdr:colOff>
      <xdr:row>135</xdr:row>
      <xdr:rowOff>85725</xdr:rowOff>
    </xdr:from>
    <xdr:ext cx="85725" cy="676274"/>
    <xdr:sp macro="" textlink="">
      <xdr:nvSpPr>
        <xdr:cNvPr id="3474" name="Text Box 6"/>
        <xdr:cNvSpPr txBox="1">
          <a:spLocks noChangeArrowheads="1"/>
        </xdr:cNvSpPr>
      </xdr:nvSpPr>
      <xdr:spPr bwMode="auto">
        <a:xfrm>
          <a:off x="1733550" y="293751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552450</xdr:colOff>
      <xdr:row>193</xdr:row>
      <xdr:rowOff>190500</xdr:rowOff>
    </xdr:from>
    <xdr:ext cx="85725" cy="675153"/>
    <xdr:sp macro="" textlink="">
      <xdr:nvSpPr>
        <xdr:cNvPr id="3479" name="Text Box 6"/>
        <xdr:cNvSpPr txBox="1">
          <a:spLocks noChangeArrowheads="1"/>
        </xdr:cNvSpPr>
      </xdr:nvSpPr>
      <xdr:spPr bwMode="auto">
        <a:xfrm>
          <a:off x="2276475" y="426815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229</xdr:row>
      <xdr:rowOff>428625</xdr:rowOff>
    </xdr:from>
    <xdr:ext cx="85725" cy="156322"/>
    <xdr:sp macro="" textlink="">
      <xdr:nvSpPr>
        <xdr:cNvPr id="3480" name="Text Box 4"/>
        <xdr:cNvSpPr txBox="1">
          <a:spLocks noChangeArrowheads="1"/>
        </xdr:cNvSpPr>
      </xdr:nvSpPr>
      <xdr:spPr bwMode="auto">
        <a:xfrm>
          <a:off x="314325" y="7072312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229</xdr:row>
      <xdr:rowOff>428625</xdr:rowOff>
    </xdr:from>
    <xdr:ext cx="85725" cy="156322"/>
    <xdr:sp macro="" textlink="">
      <xdr:nvSpPr>
        <xdr:cNvPr id="3481" name="Text Box 4"/>
        <xdr:cNvSpPr txBox="1">
          <a:spLocks noChangeArrowheads="1"/>
        </xdr:cNvSpPr>
      </xdr:nvSpPr>
      <xdr:spPr bwMode="auto">
        <a:xfrm>
          <a:off x="314325" y="70723125"/>
          <a:ext cx="85725" cy="15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205</xdr:row>
      <xdr:rowOff>428625</xdr:rowOff>
    </xdr:from>
    <xdr:ext cx="85725" cy="150329"/>
    <xdr:sp macro="" textlink="">
      <xdr:nvSpPr>
        <xdr:cNvPr id="3482" name="Text Box 4"/>
        <xdr:cNvSpPr txBox="1">
          <a:spLocks noChangeArrowheads="1"/>
        </xdr:cNvSpPr>
      </xdr:nvSpPr>
      <xdr:spPr bwMode="auto">
        <a:xfrm>
          <a:off x="314325" y="65360550"/>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483" name="Text Box 4"/>
        <xdr:cNvSpPr txBox="1">
          <a:spLocks noChangeArrowheads="1"/>
        </xdr:cNvSpPr>
      </xdr:nvSpPr>
      <xdr:spPr bwMode="auto">
        <a:xfrm>
          <a:off x="1209675" y="68056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484" name="Text Box 6"/>
        <xdr:cNvSpPr txBox="1">
          <a:spLocks noChangeArrowheads="1"/>
        </xdr:cNvSpPr>
      </xdr:nvSpPr>
      <xdr:spPr bwMode="auto">
        <a:xfrm>
          <a:off x="1209675" y="68056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5"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6"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7"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8"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89"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90"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491" name="Text Box 4"/>
        <xdr:cNvSpPr txBox="1">
          <a:spLocks noChangeArrowheads="1"/>
        </xdr:cNvSpPr>
      </xdr:nvSpPr>
      <xdr:spPr bwMode="auto">
        <a:xfrm>
          <a:off x="260032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492" name="Text Box 6"/>
        <xdr:cNvSpPr txBox="1">
          <a:spLocks noChangeArrowheads="1"/>
        </xdr:cNvSpPr>
      </xdr:nvSpPr>
      <xdr:spPr bwMode="auto">
        <a:xfrm>
          <a:off x="260032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93"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494"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495" name="Text Box 4"/>
        <xdr:cNvSpPr txBox="1">
          <a:spLocks noChangeArrowheads="1"/>
        </xdr:cNvSpPr>
      </xdr:nvSpPr>
      <xdr:spPr bwMode="auto">
        <a:xfrm>
          <a:off x="0"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496" name="Text Box 6"/>
        <xdr:cNvSpPr txBox="1">
          <a:spLocks noChangeArrowheads="1"/>
        </xdr:cNvSpPr>
      </xdr:nvSpPr>
      <xdr:spPr bwMode="auto">
        <a:xfrm>
          <a:off x="0"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224</xdr:row>
      <xdr:rowOff>0</xdr:rowOff>
    </xdr:from>
    <xdr:ext cx="85725" cy="114300"/>
    <xdr:sp macro="" textlink="">
      <xdr:nvSpPr>
        <xdr:cNvPr id="3497" name="Text Box 6"/>
        <xdr:cNvSpPr txBox="1">
          <a:spLocks noChangeArrowheads="1"/>
        </xdr:cNvSpPr>
      </xdr:nvSpPr>
      <xdr:spPr bwMode="auto">
        <a:xfrm>
          <a:off x="3829050"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6348"/>
    <xdr:sp macro="" textlink="">
      <xdr:nvSpPr>
        <xdr:cNvPr id="3498" name="Text Box 4"/>
        <xdr:cNvSpPr txBox="1">
          <a:spLocks noChangeArrowheads="1"/>
        </xdr:cNvSpPr>
      </xdr:nvSpPr>
      <xdr:spPr bwMode="auto">
        <a:xfrm>
          <a:off x="1209675" y="68056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6348"/>
    <xdr:sp macro="" textlink="">
      <xdr:nvSpPr>
        <xdr:cNvPr id="3499" name="Text Box 6"/>
        <xdr:cNvSpPr txBox="1">
          <a:spLocks noChangeArrowheads="1"/>
        </xdr:cNvSpPr>
      </xdr:nvSpPr>
      <xdr:spPr bwMode="auto">
        <a:xfrm>
          <a:off x="1209675" y="680561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0" name="Text Box 6"/>
        <xdr:cNvSpPr txBox="1">
          <a:spLocks noChangeArrowheads="1"/>
        </xdr:cNvSpPr>
      </xdr:nvSpPr>
      <xdr:spPr bwMode="auto">
        <a:xfrm>
          <a:off x="1209675"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6373"/>
    <xdr:sp macro="" textlink="">
      <xdr:nvSpPr>
        <xdr:cNvPr id="3501" name="Text Box 4"/>
        <xdr:cNvSpPr txBox="1">
          <a:spLocks noChangeArrowheads="1"/>
        </xdr:cNvSpPr>
      </xdr:nvSpPr>
      <xdr:spPr bwMode="auto">
        <a:xfrm>
          <a:off x="1209675" y="68056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6373"/>
    <xdr:sp macro="" textlink="">
      <xdr:nvSpPr>
        <xdr:cNvPr id="3502" name="Text Box 6"/>
        <xdr:cNvSpPr txBox="1">
          <a:spLocks noChangeArrowheads="1"/>
        </xdr:cNvSpPr>
      </xdr:nvSpPr>
      <xdr:spPr bwMode="auto">
        <a:xfrm>
          <a:off x="1209675" y="680561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3" name="Text Box 4"/>
        <xdr:cNvSpPr txBox="1">
          <a:spLocks noChangeArrowheads="1"/>
        </xdr:cNvSpPr>
      </xdr:nvSpPr>
      <xdr:spPr bwMode="auto">
        <a:xfrm>
          <a:off x="1209675"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4" name="Text Box 6"/>
        <xdr:cNvSpPr txBox="1">
          <a:spLocks noChangeArrowheads="1"/>
        </xdr:cNvSpPr>
      </xdr:nvSpPr>
      <xdr:spPr bwMode="auto">
        <a:xfrm>
          <a:off x="1209675"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95250</xdr:colOff>
      <xdr:row>221</xdr:row>
      <xdr:rowOff>190500</xdr:rowOff>
    </xdr:from>
    <xdr:ext cx="85725" cy="675153"/>
    <xdr:sp macro="" textlink="">
      <xdr:nvSpPr>
        <xdr:cNvPr id="3505" name="Text Box 4"/>
        <xdr:cNvSpPr txBox="1">
          <a:spLocks noChangeArrowheads="1"/>
        </xdr:cNvSpPr>
      </xdr:nvSpPr>
      <xdr:spPr bwMode="auto">
        <a:xfrm>
          <a:off x="2695575" y="4907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5153"/>
    <xdr:sp macro="" textlink="">
      <xdr:nvSpPr>
        <xdr:cNvPr id="3506" name="Text Box 6"/>
        <xdr:cNvSpPr txBox="1">
          <a:spLocks noChangeArrowheads="1"/>
        </xdr:cNvSpPr>
      </xdr:nvSpPr>
      <xdr:spPr bwMode="auto">
        <a:xfrm>
          <a:off x="2600325"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7" name="Text Box 4"/>
        <xdr:cNvSpPr txBox="1">
          <a:spLocks noChangeArrowheads="1"/>
        </xdr:cNvSpPr>
      </xdr:nvSpPr>
      <xdr:spPr bwMode="auto">
        <a:xfrm>
          <a:off x="1209675"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5153"/>
    <xdr:sp macro="" textlink="">
      <xdr:nvSpPr>
        <xdr:cNvPr id="3508" name="Text Box 6"/>
        <xdr:cNvSpPr txBox="1">
          <a:spLocks noChangeArrowheads="1"/>
        </xdr:cNvSpPr>
      </xdr:nvSpPr>
      <xdr:spPr bwMode="auto">
        <a:xfrm>
          <a:off x="1209675"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5153"/>
    <xdr:sp macro="" textlink="">
      <xdr:nvSpPr>
        <xdr:cNvPr id="3509" name="Text Box 4"/>
        <xdr:cNvSpPr txBox="1">
          <a:spLocks noChangeArrowheads="1"/>
        </xdr:cNvSpPr>
      </xdr:nvSpPr>
      <xdr:spPr bwMode="auto">
        <a:xfrm>
          <a:off x="0"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5153"/>
    <xdr:sp macro="" textlink="">
      <xdr:nvSpPr>
        <xdr:cNvPr id="3510" name="Text Box 6"/>
        <xdr:cNvSpPr txBox="1">
          <a:spLocks noChangeArrowheads="1"/>
        </xdr:cNvSpPr>
      </xdr:nvSpPr>
      <xdr:spPr bwMode="auto">
        <a:xfrm>
          <a:off x="0" y="680561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209</xdr:row>
      <xdr:rowOff>428625</xdr:rowOff>
    </xdr:from>
    <xdr:ext cx="85725" cy="150329"/>
    <xdr:sp macro="" textlink="">
      <xdr:nvSpPr>
        <xdr:cNvPr id="3511" name="Text Box 4"/>
        <xdr:cNvSpPr txBox="1">
          <a:spLocks noChangeArrowheads="1"/>
        </xdr:cNvSpPr>
      </xdr:nvSpPr>
      <xdr:spPr bwMode="auto">
        <a:xfrm>
          <a:off x="314325" y="662273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12" name="Text Box 4"/>
        <xdr:cNvSpPr txBox="1">
          <a:spLocks noChangeArrowheads="1"/>
        </xdr:cNvSpPr>
      </xdr:nvSpPr>
      <xdr:spPr bwMode="auto">
        <a:xfrm>
          <a:off x="3829050" y="68056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13" name="Text Box 6"/>
        <xdr:cNvSpPr txBox="1">
          <a:spLocks noChangeArrowheads="1"/>
        </xdr:cNvSpPr>
      </xdr:nvSpPr>
      <xdr:spPr bwMode="auto">
        <a:xfrm>
          <a:off x="3829050" y="68056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14" name="Text Box 6"/>
        <xdr:cNvSpPr txBox="1">
          <a:spLocks noChangeArrowheads="1"/>
        </xdr:cNvSpPr>
      </xdr:nvSpPr>
      <xdr:spPr bwMode="auto">
        <a:xfrm>
          <a:off x="120967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1416"/>
    <xdr:sp macro="" textlink="">
      <xdr:nvSpPr>
        <xdr:cNvPr id="3515" name="Text Box 4"/>
        <xdr:cNvSpPr txBox="1">
          <a:spLocks noChangeArrowheads="1"/>
        </xdr:cNvSpPr>
      </xdr:nvSpPr>
      <xdr:spPr bwMode="auto">
        <a:xfrm>
          <a:off x="1209675" y="694658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1416"/>
    <xdr:sp macro="" textlink="">
      <xdr:nvSpPr>
        <xdr:cNvPr id="3516" name="Text Box 6"/>
        <xdr:cNvSpPr txBox="1">
          <a:spLocks noChangeArrowheads="1"/>
        </xdr:cNvSpPr>
      </xdr:nvSpPr>
      <xdr:spPr bwMode="auto">
        <a:xfrm>
          <a:off x="1209675" y="69465825"/>
          <a:ext cx="85725" cy="1021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17" name="Text Box 4"/>
        <xdr:cNvSpPr txBox="1">
          <a:spLocks noChangeArrowheads="1"/>
        </xdr:cNvSpPr>
      </xdr:nvSpPr>
      <xdr:spPr bwMode="auto">
        <a:xfrm>
          <a:off x="120967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18" name="Text Box 6"/>
        <xdr:cNvSpPr txBox="1">
          <a:spLocks noChangeArrowheads="1"/>
        </xdr:cNvSpPr>
      </xdr:nvSpPr>
      <xdr:spPr bwMode="auto">
        <a:xfrm>
          <a:off x="120967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836"/>
    <xdr:sp macro="" textlink="">
      <xdr:nvSpPr>
        <xdr:cNvPr id="3519" name="Text Box 4"/>
        <xdr:cNvSpPr txBox="1">
          <a:spLocks noChangeArrowheads="1"/>
        </xdr:cNvSpPr>
      </xdr:nvSpPr>
      <xdr:spPr bwMode="auto">
        <a:xfrm>
          <a:off x="260032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836"/>
    <xdr:sp macro="" textlink="">
      <xdr:nvSpPr>
        <xdr:cNvPr id="3520" name="Text Box 6"/>
        <xdr:cNvSpPr txBox="1">
          <a:spLocks noChangeArrowheads="1"/>
        </xdr:cNvSpPr>
      </xdr:nvSpPr>
      <xdr:spPr bwMode="auto">
        <a:xfrm>
          <a:off x="260032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21" name="Text Box 4"/>
        <xdr:cNvSpPr txBox="1">
          <a:spLocks noChangeArrowheads="1"/>
        </xdr:cNvSpPr>
      </xdr:nvSpPr>
      <xdr:spPr bwMode="auto">
        <a:xfrm>
          <a:off x="120967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836"/>
    <xdr:sp macro="" textlink="">
      <xdr:nvSpPr>
        <xdr:cNvPr id="3522" name="Text Box 6"/>
        <xdr:cNvSpPr txBox="1">
          <a:spLocks noChangeArrowheads="1"/>
        </xdr:cNvSpPr>
      </xdr:nvSpPr>
      <xdr:spPr bwMode="auto">
        <a:xfrm>
          <a:off x="1209675"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6836"/>
    <xdr:sp macro="" textlink="">
      <xdr:nvSpPr>
        <xdr:cNvPr id="3523" name="Text Box 4"/>
        <xdr:cNvSpPr txBox="1">
          <a:spLocks noChangeArrowheads="1"/>
        </xdr:cNvSpPr>
      </xdr:nvSpPr>
      <xdr:spPr bwMode="auto">
        <a:xfrm>
          <a:off x="0"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6836"/>
    <xdr:sp macro="" textlink="">
      <xdr:nvSpPr>
        <xdr:cNvPr id="3524" name="Text Box 6"/>
        <xdr:cNvSpPr txBox="1">
          <a:spLocks noChangeArrowheads="1"/>
        </xdr:cNvSpPr>
      </xdr:nvSpPr>
      <xdr:spPr bwMode="auto">
        <a:xfrm>
          <a:off x="0" y="69465825"/>
          <a:ext cx="85725" cy="676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25"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26"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27" name="Text Box 4"/>
        <xdr:cNvSpPr txBox="1">
          <a:spLocks noChangeArrowheads="1"/>
        </xdr:cNvSpPr>
      </xdr:nvSpPr>
      <xdr:spPr bwMode="auto">
        <a:xfrm>
          <a:off x="1209675" y="694658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28" name="Text Box 6"/>
        <xdr:cNvSpPr txBox="1">
          <a:spLocks noChangeArrowheads="1"/>
        </xdr:cNvSpPr>
      </xdr:nvSpPr>
      <xdr:spPr bwMode="auto">
        <a:xfrm>
          <a:off x="1209675" y="694658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29" name="Text Box 4"/>
        <xdr:cNvSpPr txBox="1">
          <a:spLocks noChangeArrowheads="1"/>
        </xdr:cNvSpPr>
      </xdr:nvSpPr>
      <xdr:spPr bwMode="auto">
        <a:xfrm>
          <a:off x="1209675" y="694658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30" name="Text Box 6"/>
        <xdr:cNvSpPr txBox="1">
          <a:spLocks noChangeArrowheads="1"/>
        </xdr:cNvSpPr>
      </xdr:nvSpPr>
      <xdr:spPr bwMode="auto">
        <a:xfrm>
          <a:off x="1209675" y="694658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1"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32" name="Text Box 4"/>
        <xdr:cNvSpPr txBox="1">
          <a:spLocks noChangeArrowheads="1"/>
        </xdr:cNvSpPr>
      </xdr:nvSpPr>
      <xdr:spPr bwMode="auto">
        <a:xfrm>
          <a:off x="1209675" y="694658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33" name="Text Box 6"/>
        <xdr:cNvSpPr txBox="1">
          <a:spLocks noChangeArrowheads="1"/>
        </xdr:cNvSpPr>
      </xdr:nvSpPr>
      <xdr:spPr bwMode="auto">
        <a:xfrm>
          <a:off x="1209675" y="694658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4"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5"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36" name="Text Box 4"/>
        <xdr:cNvSpPr txBox="1">
          <a:spLocks noChangeArrowheads="1"/>
        </xdr:cNvSpPr>
      </xdr:nvSpPr>
      <xdr:spPr bwMode="auto">
        <a:xfrm>
          <a:off x="260032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37" name="Text Box 6"/>
        <xdr:cNvSpPr txBox="1">
          <a:spLocks noChangeArrowheads="1"/>
        </xdr:cNvSpPr>
      </xdr:nvSpPr>
      <xdr:spPr bwMode="auto">
        <a:xfrm>
          <a:off x="260032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8"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39"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540" name="Text Box 4"/>
        <xdr:cNvSpPr txBox="1">
          <a:spLocks noChangeArrowheads="1"/>
        </xdr:cNvSpPr>
      </xdr:nvSpPr>
      <xdr:spPr bwMode="auto">
        <a:xfrm>
          <a:off x="0"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541" name="Text Box 6"/>
        <xdr:cNvSpPr txBox="1">
          <a:spLocks noChangeArrowheads="1"/>
        </xdr:cNvSpPr>
      </xdr:nvSpPr>
      <xdr:spPr bwMode="auto">
        <a:xfrm>
          <a:off x="0"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42"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43"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544" name="Text Box 4"/>
        <xdr:cNvSpPr txBox="1">
          <a:spLocks noChangeArrowheads="1"/>
        </xdr:cNvSpPr>
      </xdr:nvSpPr>
      <xdr:spPr bwMode="auto">
        <a:xfrm>
          <a:off x="1209675" y="68056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545" name="Text Box 6"/>
        <xdr:cNvSpPr txBox="1">
          <a:spLocks noChangeArrowheads="1"/>
        </xdr:cNvSpPr>
      </xdr:nvSpPr>
      <xdr:spPr bwMode="auto">
        <a:xfrm>
          <a:off x="1209675" y="68056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6"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7"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8"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49"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0"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1"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552" name="Text Box 4"/>
        <xdr:cNvSpPr txBox="1">
          <a:spLocks noChangeArrowheads="1"/>
        </xdr:cNvSpPr>
      </xdr:nvSpPr>
      <xdr:spPr bwMode="auto">
        <a:xfrm>
          <a:off x="260032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224</xdr:row>
      <xdr:rowOff>0</xdr:rowOff>
    </xdr:from>
    <xdr:ext cx="85725" cy="114300"/>
    <xdr:sp macro="" textlink="">
      <xdr:nvSpPr>
        <xdr:cNvPr id="3553" name="Text Box 6"/>
        <xdr:cNvSpPr txBox="1">
          <a:spLocks noChangeArrowheads="1"/>
        </xdr:cNvSpPr>
      </xdr:nvSpPr>
      <xdr:spPr bwMode="auto">
        <a:xfrm>
          <a:off x="260032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4" name="Text Box 4"/>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224</xdr:row>
      <xdr:rowOff>0</xdr:rowOff>
    </xdr:from>
    <xdr:ext cx="85725" cy="114300"/>
    <xdr:sp macro="" textlink="">
      <xdr:nvSpPr>
        <xdr:cNvPr id="3555" name="Text Box 6"/>
        <xdr:cNvSpPr txBox="1">
          <a:spLocks noChangeArrowheads="1"/>
        </xdr:cNvSpPr>
      </xdr:nvSpPr>
      <xdr:spPr bwMode="auto">
        <a:xfrm>
          <a:off x="1209675"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556" name="Text Box 4"/>
        <xdr:cNvSpPr txBox="1">
          <a:spLocks noChangeArrowheads="1"/>
        </xdr:cNvSpPr>
      </xdr:nvSpPr>
      <xdr:spPr bwMode="auto">
        <a:xfrm>
          <a:off x="0"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224</xdr:row>
      <xdr:rowOff>0</xdr:rowOff>
    </xdr:from>
    <xdr:ext cx="85725" cy="114300"/>
    <xdr:sp macro="" textlink="">
      <xdr:nvSpPr>
        <xdr:cNvPr id="3557" name="Text Box 6"/>
        <xdr:cNvSpPr txBox="1">
          <a:spLocks noChangeArrowheads="1"/>
        </xdr:cNvSpPr>
      </xdr:nvSpPr>
      <xdr:spPr bwMode="auto">
        <a:xfrm>
          <a:off x="0"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224</xdr:row>
      <xdr:rowOff>0</xdr:rowOff>
    </xdr:from>
    <xdr:ext cx="85725" cy="114300"/>
    <xdr:sp macro="" textlink="">
      <xdr:nvSpPr>
        <xdr:cNvPr id="3558" name="Text Box 6"/>
        <xdr:cNvSpPr txBox="1">
          <a:spLocks noChangeArrowheads="1"/>
        </xdr:cNvSpPr>
      </xdr:nvSpPr>
      <xdr:spPr bwMode="auto">
        <a:xfrm>
          <a:off x="3829050" y="69246750"/>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9150"/>
    <xdr:sp macro="" textlink="">
      <xdr:nvSpPr>
        <xdr:cNvPr id="3559" name="Text Box 4"/>
        <xdr:cNvSpPr txBox="1">
          <a:spLocks noChangeArrowheads="1"/>
        </xdr:cNvSpPr>
      </xdr:nvSpPr>
      <xdr:spPr bwMode="auto">
        <a:xfrm>
          <a:off x="1209675" y="68056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9150"/>
    <xdr:sp macro="" textlink="">
      <xdr:nvSpPr>
        <xdr:cNvPr id="3560" name="Text Box 6"/>
        <xdr:cNvSpPr txBox="1">
          <a:spLocks noChangeArrowheads="1"/>
        </xdr:cNvSpPr>
      </xdr:nvSpPr>
      <xdr:spPr bwMode="auto">
        <a:xfrm>
          <a:off x="1209675" y="68056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1"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562" name="Text Box 4"/>
        <xdr:cNvSpPr txBox="1">
          <a:spLocks noChangeArrowheads="1"/>
        </xdr:cNvSpPr>
      </xdr:nvSpPr>
      <xdr:spPr bwMode="auto">
        <a:xfrm>
          <a:off x="1209675" y="68056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563" name="Text Box 6"/>
        <xdr:cNvSpPr txBox="1">
          <a:spLocks noChangeArrowheads="1"/>
        </xdr:cNvSpPr>
      </xdr:nvSpPr>
      <xdr:spPr bwMode="auto">
        <a:xfrm>
          <a:off x="1209675" y="68056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4"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5"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566" name="Text Box 4"/>
        <xdr:cNvSpPr txBox="1">
          <a:spLocks noChangeArrowheads="1"/>
        </xdr:cNvSpPr>
      </xdr:nvSpPr>
      <xdr:spPr bwMode="auto">
        <a:xfrm>
          <a:off x="260032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567" name="Text Box 6"/>
        <xdr:cNvSpPr txBox="1">
          <a:spLocks noChangeArrowheads="1"/>
        </xdr:cNvSpPr>
      </xdr:nvSpPr>
      <xdr:spPr bwMode="auto">
        <a:xfrm>
          <a:off x="260032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8"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569"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6274"/>
    <xdr:sp macro="" textlink="">
      <xdr:nvSpPr>
        <xdr:cNvPr id="3570" name="Text Box 4"/>
        <xdr:cNvSpPr txBox="1">
          <a:spLocks noChangeArrowheads="1"/>
        </xdr:cNvSpPr>
      </xdr:nvSpPr>
      <xdr:spPr bwMode="auto">
        <a:xfrm>
          <a:off x="0"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220</xdr:row>
      <xdr:rowOff>0</xdr:rowOff>
    </xdr:from>
    <xdr:ext cx="85725" cy="676274"/>
    <xdr:sp macro="" textlink="">
      <xdr:nvSpPr>
        <xdr:cNvPr id="3571" name="Text Box 6"/>
        <xdr:cNvSpPr txBox="1">
          <a:spLocks noChangeArrowheads="1"/>
        </xdr:cNvSpPr>
      </xdr:nvSpPr>
      <xdr:spPr bwMode="auto">
        <a:xfrm>
          <a:off x="0"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209</xdr:row>
      <xdr:rowOff>428625</xdr:rowOff>
    </xdr:from>
    <xdr:ext cx="85725" cy="150329"/>
    <xdr:sp macro="" textlink="">
      <xdr:nvSpPr>
        <xdr:cNvPr id="3572" name="Text Box 4"/>
        <xdr:cNvSpPr txBox="1">
          <a:spLocks noChangeArrowheads="1"/>
        </xdr:cNvSpPr>
      </xdr:nvSpPr>
      <xdr:spPr bwMode="auto">
        <a:xfrm>
          <a:off x="314325" y="662273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73" name="Text Box 4"/>
        <xdr:cNvSpPr txBox="1">
          <a:spLocks noChangeArrowheads="1"/>
        </xdr:cNvSpPr>
      </xdr:nvSpPr>
      <xdr:spPr bwMode="auto">
        <a:xfrm>
          <a:off x="3829050" y="68056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220</xdr:row>
      <xdr:rowOff>0</xdr:rowOff>
    </xdr:from>
    <xdr:ext cx="85725" cy="152400"/>
    <xdr:sp macro="" textlink="">
      <xdr:nvSpPr>
        <xdr:cNvPr id="3574" name="Text Box 6"/>
        <xdr:cNvSpPr txBox="1">
          <a:spLocks noChangeArrowheads="1"/>
        </xdr:cNvSpPr>
      </xdr:nvSpPr>
      <xdr:spPr bwMode="auto">
        <a:xfrm>
          <a:off x="3829050" y="680561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75" name="Text Box 6"/>
        <xdr:cNvSpPr txBox="1">
          <a:spLocks noChangeArrowheads="1"/>
        </xdr:cNvSpPr>
      </xdr:nvSpPr>
      <xdr:spPr bwMode="auto">
        <a:xfrm>
          <a:off x="120967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4218"/>
    <xdr:sp macro="" textlink="">
      <xdr:nvSpPr>
        <xdr:cNvPr id="3576" name="Text Box 4"/>
        <xdr:cNvSpPr txBox="1">
          <a:spLocks noChangeArrowheads="1"/>
        </xdr:cNvSpPr>
      </xdr:nvSpPr>
      <xdr:spPr bwMode="auto">
        <a:xfrm>
          <a:off x="1209675" y="694658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24218"/>
    <xdr:sp macro="" textlink="">
      <xdr:nvSpPr>
        <xdr:cNvPr id="3577" name="Text Box 6"/>
        <xdr:cNvSpPr txBox="1">
          <a:spLocks noChangeArrowheads="1"/>
        </xdr:cNvSpPr>
      </xdr:nvSpPr>
      <xdr:spPr bwMode="auto">
        <a:xfrm>
          <a:off x="1209675" y="69465825"/>
          <a:ext cx="85725" cy="1024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78" name="Text Box 4"/>
        <xdr:cNvSpPr txBox="1">
          <a:spLocks noChangeArrowheads="1"/>
        </xdr:cNvSpPr>
      </xdr:nvSpPr>
      <xdr:spPr bwMode="auto">
        <a:xfrm>
          <a:off x="120967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79" name="Text Box 6"/>
        <xdr:cNvSpPr txBox="1">
          <a:spLocks noChangeArrowheads="1"/>
        </xdr:cNvSpPr>
      </xdr:nvSpPr>
      <xdr:spPr bwMode="auto">
        <a:xfrm>
          <a:off x="120967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7957"/>
    <xdr:sp macro="" textlink="">
      <xdr:nvSpPr>
        <xdr:cNvPr id="3580" name="Text Box 4"/>
        <xdr:cNvSpPr txBox="1">
          <a:spLocks noChangeArrowheads="1"/>
        </xdr:cNvSpPr>
      </xdr:nvSpPr>
      <xdr:spPr bwMode="auto">
        <a:xfrm>
          <a:off x="260032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7957"/>
    <xdr:sp macro="" textlink="">
      <xdr:nvSpPr>
        <xdr:cNvPr id="3581" name="Text Box 6"/>
        <xdr:cNvSpPr txBox="1">
          <a:spLocks noChangeArrowheads="1"/>
        </xdr:cNvSpPr>
      </xdr:nvSpPr>
      <xdr:spPr bwMode="auto">
        <a:xfrm>
          <a:off x="260032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82" name="Text Box 4"/>
        <xdr:cNvSpPr txBox="1">
          <a:spLocks noChangeArrowheads="1"/>
        </xdr:cNvSpPr>
      </xdr:nvSpPr>
      <xdr:spPr bwMode="auto">
        <a:xfrm>
          <a:off x="120967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7957"/>
    <xdr:sp macro="" textlink="">
      <xdr:nvSpPr>
        <xdr:cNvPr id="3583" name="Text Box 6"/>
        <xdr:cNvSpPr txBox="1">
          <a:spLocks noChangeArrowheads="1"/>
        </xdr:cNvSpPr>
      </xdr:nvSpPr>
      <xdr:spPr bwMode="auto">
        <a:xfrm>
          <a:off x="1209675"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7957"/>
    <xdr:sp macro="" textlink="">
      <xdr:nvSpPr>
        <xdr:cNvPr id="3584" name="Text Box 4"/>
        <xdr:cNvSpPr txBox="1">
          <a:spLocks noChangeArrowheads="1"/>
        </xdr:cNvSpPr>
      </xdr:nvSpPr>
      <xdr:spPr bwMode="auto">
        <a:xfrm>
          <a:off x="0"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7957"/>
    <xdr:sp macro="" textlink="">
      <xdr:nvSpPr>
        <xdr:cNvPr id="3585" name="Text Box 6"/>
        <xdr:cNvSpPr txBox="1">
          <a:spLocks noChangeArrowheads="1"/>
        </xdr:cNvSpPr>
      </xdr:nvSpPr>
      <xdr:spPr bwMode="auto">
        <a:xfrm>
          <a:off x="0" y="69465825"/>
          <a:ext cx="85725" cy="677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86"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587"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88" name="Text Box 4"/>
        <xdr:cNvSpPr txBox="1">
          <a:spLocks noChangeArrowheads="1"/>
        </xdr:cNvSpPr>
      </xdr:nvSpPr>
      <xdr:spPr bwMode="auto">
        <a:xfrm>
          <a:off x="1209675" y="694658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589" name="Text Box 6"/>
        <xdr:cNvSpPr txBox="1">
          <a:spLocks noChangeArrowheads="1"/>
        </xdr:cNvSpPr>
      </xdr:nvSpPr>
      <xdr:spPr bwMode="auto">
        <a:xfrm>
          <a:off x="1209675" y="694658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90" name="Text Box 4"/>
        <xdr:cNvSpPr txBox="1">
          <a:spLocks noChangeArrowheads="1"/>
        </xdr:cNvSpPr>
      </xdr:nvSpPr>
      <xdr:spPr bwMode="auto">
        <a:xfrm>
          <a:off x="1209675" y="694658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6348"/>
    <xdr:sp macro="" textlink="">
      <xdr:nvSpPr>
        <xdr:cNvPr id="3591" name="Text Box 6"/>
        <xdr:cNvSpPr txBox="1">
          <a:spLocks noChangeArrowheads="1"/>
        </xdr:cNvSpPr>
      </xdr:nvSpPr>
      <xdr:spPr bwMode="auto">
        <a:xfrm>
          <a:off x="1209675" y="69465825"/>
          <a:ext cx="85725" cy="816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2"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93" name="Text Box 4"/>
        <xdr:cNvSpPr txBox="1">
          <a:spLocks noChangeArrowheads="1"/>
        </xdr:cNvSpPr>
      </xdr:nvSpPr>
      <xdr:spPr bwMode="auto">
        <a:xfrm>
          <a:off x="1209675" y="694658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6373"/>
    <xdr:sp macro="" textlink="">
      <xdr:nvSpPr>
        <xdr:cNvPr id="3594" name="Text Box 6"/>
        <xdr:cNvSpPr txBox="1">
          <a:spLocks noChangeArrowheads="1"/>
        </xdr:cNvSpPr>
      </xdr:nvSpPr>
      <xdr:spPr bwMode="auto">
        <a:xfrm>
          <a:off x="1209675" y="69465825"/>
          <a:ext cx="85725" cy="101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5"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6"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97" name="Text Box 4"/>
        <xdr:cNvSpPr txBox="1">
          <a:spLocks noChangeArrowheads="1"/>
        </xdr:cNvSpPr>
      </xdr:nvSpPr>
      <xdr:spPr bwMode="auto">
        <a:xfrm>
          <a:off x="260032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5153"/>
    <xdr:sp macro="" textlink="">
      <xdr:nvSpPr>
        <xdr:cNvPr id="3598" name="Text Box 6"/>
        <xdr:cNvSpPr txBox="1">
          <a:spLocks noChangeArrowheads="1"/>
        </xdr:cNvSpPr>
      </xdr:nvSpPr>
      <xdr:spPr bwMode="auto">
        <a:xfrm>
          <a:off x="260032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599" name="Text Box 4"/>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5153"/>
    <xdr:sp macro="" textlink="">
      <xdr:nvSpPr>
        <xdr:cNvPr id="3600" name="Text Box 6"/>
        <xdr:cNvSpPr txBox="1">
          <a:spLocks noChangeArrowheads="1"/>
        </xdr:cNvSpPr>
      </xdr:nvSpPr>
      <xdr:spPr bwMode="auto">
        <a:xfrm>
          <a:off x="1209675"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601" name="Text Box 4"/>
        <xdr:cNvSpPr txBox="1">
          <a:spLocks noChangeArrowheads="1"/>
        </xdr:cNvSpPr>
      </xdr:nvSpPr>
      <xdr:spPr bwMode="auto">
        <a:xfrm>
          <a:off x="0"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675153"/>
    <xdr:sp macro="" textlink="">
      <xdr:nvSpPr>
        <xdr:cNvPr id="3602" name="Text Box 6"/>
        <xdr:cNvSpPr txBox="1">
          <a:spLocks noChangeArrowheads="1"/>
        </xdr:cNvSpPr>
      </xdr:nvSpPr>
      <xdr:spPr bwMode="auto">
        <a:xfrm>
          <a:off x="0" y="6946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603" name="Text Box 4"/>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52400"/>
    <xdr:sp macro="" textlink="">
      <xdr:nvSpPr>
        <xdr:cNvPr id="3604" name="Text Box 6"/>
        <xdr:cNvSpPr txBox="1">
          <a:spLocks noChangeArrowheads="1"/>
        </xdr:cNvSpPr>
      </xdr:nvSpPr>
      <xdr:spPr bwMode="auto">
        <a:xfrm>
          <a:off x="3829050" y="69465825"/>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209</xdr:row>
      <xdr:rowOff>428625</xdr:rowOff>
    </xdr:from>
    <xdr:ext cx="85725" cy="150329"/>
    <xdr:sp macro="" textlink="">
      <xdr:nvSpPr>
        <xdr:cNvPr id="3605" name="Text Box 4"/>
        <xdr:cNvSpPr txBox="1">
          <a:spLocks noChangeArrowheads="1"/>
        </xdr:cNvSpPr>
      </xdr:nvSpPr>
      <xdr:spPr bwMode="auto">
        <a:xfrm>
          <a:off x="314325" y="66227325"/>
          <a:ext cx="85725" cy="15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606" name="Text Box 4"/>
        <xdr:cNvSpPr txBox="1">
          <a:spLocks noChangeArrowheads="1"/>
        </xdr:cNvSpPr>
      </xdr:nvSpPr>
      <xdr:spPr bwMode="auto">
        <a:xfrm>
          <a:off x="1209675" y="68056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14300"/>
    <xdr:sp macro="" textlink="">
      <xdr:nvSpPr>
        <xdr:cNvPr id="3607" name="Text Box 6"/>
        <xdr:cNvSpPr txBox="1">
          <a:spLocks noChangeArrowheads="1"/>
        </xdr:cNvSpPr>
      </xdr:nvSpPr>
      <xdr:spPr bwMode="auto">
        <a:xfrm>
          <a:off x="1209675" y="680561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220</xdr:row>
      <xdr:rowOff>47625</xdr:rowOff>
    </xdr:from>
    <xdr:ext cx="85725" cy="819150"/>
    <xdr:sp macro="" textlink="">
      <xdr:nvSpPr>
        <xdr:cNvPr id="3608" name="Text Box 4"/>
        <xdr:cNvSpPr txBox="1">
          <a:spLocks noChangeArrowheads="1"/>
        </xdr:cNvSpPr>
      </xdr:nvSpPr>
      <xdr:spPr bwMode="auto">
        <a:xfrm>
          <a:off x="1800225" y="681037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819150"/>
    <xdr:sp macro="" textlink="">
      <xdr:nvSpPr>
        <xdr:cNvPr id="3609" name="Text Box 6"/>
        <xdr:cNvSpPr txBox="1">
          <a:spLocks noChangeArrowheads="1"/>
        </xdr:cNvSpPr>
      </xdr:nvSpPr>
      <xdr:spPr bwMode="auto">
        <a:xfrm>
          <a:off x="1209675" y="680561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0"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611" name="Text Box 4"/>
        <xdr:cNvSpPr txBox="1">
          <a:spLocks noChangeArrowheads="1"/>
        </xdr:cNvSpPr>
      </xdr:nvSpPr>
      <xdr:spPr bwMode="auto">
        <a:xfrm>
          <a:off x="1209675" y="68056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1019175"/>
    <xdr:sp macro="" textlink="">
      <xdr:nvSpPr>
        <xdr:cNvPr id="3612" name="Text Box 6"/>
        <xdr:cNvSpPr txBox="1">
          <a:spLocks noChangeArrowheads="1"/>
        </xdr:cNvSpPr>
      </xdr:nvSpPr>
      <xdr:spPr bwMode="auto">
        <a:xfrm>
          <a:off x="1209675" y="680561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3"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4" name="Text Box 6"/>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615" name="Text Box 4"/>
        <xdr:cNvSpPr txBox="1">
          <a:spLocks noChangeArrowheads="1"/>
        </xdr:cNvSpPr>
      </xdr:nvSpPr>
      <xdr:spPr bwMode="auto">
        <a:xfrm>
          <a:off x="260032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220</xdr:row>
      <xdr:rowOff>0</xdr:rowOff>
    </xdr:from>
    <xdr:ext cx="85725" cy="676274"/>
    <xdr:sp macro="" textlink="">
      <xdr:nvSpPr>
        <xdr:cNvPr id="3616" name="Text Box 6"/>
        <xdr:cNvSpPr txBox="1">
          <a:spLocks noChangeArrowheads="1"/>
        </xdr:cNvSpPr>
      </xdr:nvSpPr>
      <xdr:spPr bwMode="auto">
        <a:xfrm>
          <a:off x="260032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220</xdr:row>
      <xdr:rowOff>0</xdr:rowOff>
    </xdr:from>
    <xdr:ext cx="85725" cy="676274"/>
    <xdr:sp macro="" textlink="">
      <xdr:nvSpPr>
        <xdr:cNvPr id="3617" name="Text Box 4"/>
        <xdr:cNvSpPr txBox="1">
          <a:spLocks noChangeArrowheads="1"/>
        </xdr:cNvSpPr>
      </xdr:nvSpPr>
      <xdr:spPr bwMode="auto">
        <a:xfrm>
          <a:off x="12096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220</xdr:row>
      <xdr:rowOff>0</xdr:rowOff>
    </xdr:from>
    <xdr:ext cx="85725" cy="676274"/>
    <xdr:sp macro="" textlink="">
      <xdr:nvSpPr>
        <xdr:cNvPr id="3618" name="Text Box 6"/>
        <xdr:cNvSpPr txBox="1">
          <a:spLocks noChangeArrowheads="1"/>
        </xdr:cNvSpPr>
      </xdr:nvSpPr>
      <xdr:spPr bwMode="auto">
        <a:xfrm>
          <a:off x="2124075" y="680561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619" name="Text Box 4"/>
        <xdr:cNvSpPr txBox="1">
          <a:spLocks noChangeArrowheads="1"/>
        </xdr:cNvSpPr>
      </xdr:nvSpPr>
      <xdr:spPr bwMode="auto">
        <a:xfrm>
          <a:off x="1209675" y="694658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620" name="Text Box 6"/>
        <xdr:cNvSpPr txBox="1">
          <a:spLocks noChangeArrowheads="1"/>
        </xdr:cNvSpPr>
      </xdr:nvSpPr>
      <xdr:spPr bwMode="auto">
        <a:xfrm>
          <a:off x="1209675" y="69465825"/>
          <a:ext cx="857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225</xdr:row>
      <xdr:rowOff>47625</xdr:rowOff>
    </xdr:from>
    <xdr:ext cx="85725" cy="819150"/>
    <xdr:sp macro="" textlink="">
      <xdr:nvSpPr>
        <xdr:cNvPr id="3621" name="Text Box 4"/>
        <xdr:cNvSpPr txBox="1">
          <a:spLocks noChangeArrowheads="1"/>
        </xdr:cNvSpPr>
      </xdr:nvSpPr>
      <xdr:spPr bwMode="auto">
        <a:xfrm>
          <a:off x="1800225" y="69513450"/>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819150"/>
    <xdr:sp macro="" textlink="">
      <xdr:nvSpPr>
        <xdr:cNvPr id="3622" name="Text Box 6"/>
        <xdr:cNvSpPr txBox="1">
          <a:spLocks noChangeArrowheads="1"/>
        </xdr:cNvSpPr>
      </xdr:nvSpPr>
      <xdr:spPr bwMode="auto">
        <a:xfrm>
          <a:off x="1209675" y="69465825"/>
          <a:ext cx="857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23" name="Text Box 6"/>
        <xdr:cNvSpPr txBox="1">
          <a:spLocks noChangeArrowheads="1"/>
        </xdr:cNvSpPr>
      </xdr:nvSpPr>
      <xdr:spPr bwMode="auto">
        <a:xfrm>
          <a:off x="120967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9175"/>
    <xdr:sp macro="" textlink="">
      <xdr:nvSpPr>
        <xdr:cNvPr id="3624" name="Text Box 4"/>
        <xdr:cNvSpPr txBox="1">
          <a:spLocks noChangeArrowheads="1"/>
        </xdr:cNvSpPr>
      </xdr:nvSpPr>
      <xdr:spPr bwMode="auto">
        <a:xfrm>
          <a:off x="1209675" y="694658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019175"/>
    <xdr:sp macro="" textlink="">
      <xdr:nvSpPr>
        <xdr:cNvPr id="3625" name="Text Box 6"/>
        <xdr:cNvSpPr txBox="1">
          <a:spLocks noChangeArrowheads="1"/>
        </xdr:cNvSpPr>
      </xdr:nvSpPr>
      <xdr:spPr bwMode="auto">
        <a:xfrm>
          <a:off x="1209675" y="69465825"/>
          <a:ext cx="857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26" name="Text Box 4"/>
        <xdr:cNvSpPr txBox="1">
          <a:spLocks noChangeArrowheads="1"/>
        </xdr:cNvSpPr>
      </xdr:nvSpPr>
      <xdr:spPr bwMode="auto">
        <a:xfrm>
          <a:off x="120967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27" name="Text Box 6"/>
        <xdr:cNvSpPr txBox="1">
          <a:spLocks noChangeArrowheads="1"/>
        </xdr:cNvSpPr>
      </xdr:nvSpPr>
      <xdr:spPr bwMode="auto">
        <a:xfrm>
          <a:off x="120967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274"/>
    <xdr:sp macro="" textlink="">
      <xdr:nvSpPr>
        <xdr:cNvPr id="3628" name="Text Box 4"/>
        <xdr:cNvSpPr txBox="1">
          <a:spLocks noChangeArrowheads="1"/>
        </xdr:cNvSpPr>
      </xdr:nvSpPr>
      <xdr:spPr bwMode="auto">
        <a:xfrm>
          <a:off x="260032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676274"/>
    <xdr:sp macro="" textlink="">
      <xdr:nvSpPr>
        <xdr:cNvPr id="3629" name="Text Box 6"/>
        <xdr:cNvSpPr txBox="1">
          <a:spLocks noChangeArrowheads="1"/>
        </xdr:cNvSpPr>
      </xdr:nvSpPr>
      <xdr:spPr bwMode="auto">
        <a:xfrm>
          <a:off x="260032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676274"/>
    <xdr:sp macro="" textlink="">
      <xdr:nvSpPr>
        <xdr:cNvPr id="3630" name="Text Box 4"/>
        <xdr:cNvSpPr txBox="1">
          <a:spLocks noChangeArrowheads="1"/>
        </xdr:cNvSpPr>
      </xdr:nvSpPr>
      <xdr:spPr bwMode="auto">
        <a:xfrm>
          <a:off x="120967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225</xdr:row>
      <xdr:rowOff>0</xdr:rowOff>
    </xdr:from>
    <xdr:ext cx="85725" cy="676274"/>
    <xdr:sp macro="" textlink="">
      <xdr:nvSpPr>
        <xdr:cNvPr id="3631" name="Text Box 6"/>
        <xdr:cNvSpPr txBox="1">
          <a:spLocks noChangeArrowheads="1"/>
        </xdr:cNvSpPr>
      </xdr:nvSpPr>
      <xdr:spPr bwMode="auto">
        <a:xfrm>
          <a:off x="2124075" y="6946582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226</xdr:row>
      <xdr:rowOff>85725</xdr:rowOff>
    </xdr:from>
    <xdr:ext cx="85725" cy="676274"/>
    <xdr:sp macro="" textlink="">
      <xdr:nvSpPr>
        <xdr:cNvPr id="3632" name="Text Box 6"/>
        <xdr:cNvSpPr txBox="1">
          <a:spLocks noChangeArrowheads="1"/>
        </xdr:cNvSpPr>
      </xdr:nvSpPr>
      <xdr:spPr bwMode="auto">
        <a:xfrm>
          <a:off x="2190750" y="697515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104775</xdr:colOff>
      <xdr:row>277</xdr:row>
      <xdr:rowOff>95250</xdr:rowOff>
    </xdr:from>
    <xdr:ext cx="85725" cy="675153"/>
    <xdr:sp macro="" textlink="">
      <xdr:nvSpPr>
        <xdr:cNvPr id="3636" name="Text Box 4"/>
        <xdr:cNvSpPr txBox="1">
          <a:spLocks noChangeArrowheads="1"/>
        </xdr:cNvSpPr>
      </xdr:nvSpPr>
      <xdr:spPr bwMode="auto">
        <a:xfrm>
          <a:off x="2705100" y="161258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981075</xdr:colOff>
      <xdr:row>276</xdr:row>
      <xdr:rowOff>85725</xdr:rowOff>
    </xdr:from>
    <xdr:ext cx="85725" cy="676274"/>
    <xdr:sp macro="" textlink="">
      <xdr:nvSpPr>
        <xdr:cNvPr id="3637"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1009650</xdr:colOff>
      <xdr:row>277</xdr:row>
      <xdr:rowOff>123825</xdr:rowOff>
    </xdr:from>
    <xdr:ext cx="85725" cy="676274"/>
    <xdr:sp macro="" textlink="">
      <xdr:nvSpPr>
        <xdr:cNvPr id="3638" name="Text Box 6"/>
        <xdr:cNvSpPr txBox="1">
          <a:spLocks noChangeArrowheads="1"/>
        </xdr:cNvSpPr>
      </xdr:nvSpPr>
      <xdr:spPr bwMode="auto">
        <a:xfrm>
          <a:off x="2219325" y="161544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296</xdr:row>
      <xdr:rowOff>85725</xdr:rowOff>
    </xdr:from>
    <xdr:ext cx="85725" cy="676274"/>
    <xdr:sp macro="" textlink="">
      <xdr:nvSpPr>
        <xdr:cNvPr id="3639"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xdr:colOff>
      <xdr:row>296</xdr:row>
      <xdr:rowOff>85725</xdr:rowOff>
    </xdr:from>
    <xdr:ext cx="85725" cy="676274"/>
    <xdr:sp macro="" textlink="">
      <xdr:nvSpPr>
        <xdr:cNvPr id="3640"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552450</xdr:colOff>
      <xdr:row>316</xdr:row>
      <xdr:rowOff>190500</xdr:rowOff>
    </xdr:from>
    <xdr:ext cx="85725" cy="675153"/>
    <xdr:sp macro="" textlink="">
      <xdr:nvSpPr>
        <xdr:cNvPr id="3641"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552450</xdr:colOff>
      <xdr:row>316</xdr:row>
      <xdr:rowOff>190500</xdr:rowOff>
    </xdr:from>
    <xdr:ext cx="85725" cy="675153"/>
    <xdr:sp macro="" textlink="">
      <xdr:nvSpPr>
        <xdr:cNvPr id="3642"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95250</xdr:colOff>
      <xdr:row>326</xdr:row>
      <xdr:rowOff>190500</xdr:rowOff>
    </xdr:from>
    <xdr:ext cx="85725" cy="675153"/>
    <xdr:sp macro="" textlink="">
      <xdr:nvSpPr>
        <xdr:cNvPr id="3643" name="Text Box 4"/>
        <xdr:cNvSpPr txBox="1">
          <a:spLocks noChangeArrowheads="1"/>
        </xdr:cNvSpPr>
      </xdr:nvSpPr>
      <xdr:spPr bwMode="auto">
        <a:xfrm>
          <a:off x="2695575" y="49072800"/>
          <a:ext cx="85725" cy="675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358636</xdr:colOff>
      <xdr:row>0</xdr:row>
      <xdr:rowOff>157371</xdr:rowOff>
    </xdr:from>
    <xdr:to>
      <xdr:col>2</xdr:col>
      <xdr:colOff>257175</xdr:colOff>
      <xdr:row>3</xdr:row>
      <xdr:rowOff>180975</xdr:rowOff>
    </xdr:to>
    <xdr:pic>
      <xdr:nvPicPr>
        <xdr:cNvPr id="3633" name="363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636" y="157371"/>
          <a:ext cx="1070114" cy="6617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A325"/>
  <sheetViews>
    <sheetView topLeftCell="A241" workbookViewId="0">
      <selection activeCell="E5" sqref="E5"/>
    </sheetView>
  </sheetViews>
  <sheetFormatPr baseColWidth="10" defaultColWidth="11.42578125" defaultRowHeight="12"/>
  <cols>
    <col min="1" max="1" width="7.28515625" style="143" customWidth="1"/>
    <col min="2" max="2" width="9.42578125" style="133" customWidth="1"/>
    <col min="3" max="3" width="29.42578125" style="144" customWidth="1"/>
    <col min="4" max="16384" width="11.42578125" style="131"/>
  </cols>
  <sheetData>
    <row r="1" spans="1:3" ht="33" customHeight="1">
      <c r="A1" s="130" t="s">
        <v>1115</v>
      </c>
      <c r="B1" s="130" t="s">
        <v>1116</v>
      </c>
      <c r="C1" s="130" t="s">
        <v>1117</v>
      </c>
    </row>
    <row r="2" spans="1:3" ht="16.5" customHeight="1">
      <c r="A2" s="132">
        <v>1</v>
      </c>
      <c r="B2" s="133" t="s">
        <v>377</v>
      </c>
      <c r="C2" s="134" t="s">
        <v>378</v>
      </c>
    </row>
    <row r="3" spans="1:3" ht="16.5" customHeight="1">
      <c r="A3" s="132">
        <v>2</v>
      </c>
      <c r="B3" s="133" t="s">
        <v>379</v>
      </c>
      <c r="C3" s="134" t="s">
        <v>380</v>
      </c>
    </row>
    <row r="4" spans="1:3" ht="29.25" customHeight="1">
      <c r="A4" s="132">
        <v>3</v>
      </c>
      <c r="B4" s="133" t="s">
        <v>381</v>
      </c>
      <c r="C4" s="134" t="s">
        <v>382</v>
      </c>
    </row>
    <row r="5" spans="1:3" ht="16.5" customHeight="1">
      <c r="A5" s="132">
        <v>4</v>
      </c>
      <c r="B5" s="133" t="s">
        <v>383</v>
      </c>
      <c r="C5" s="134" t="s">
        <v>384</v>
      </c>
    </row>
    <row r="6" spans="1:3" ht="29.25" customHeight="1">
      <c r="A6" s="132">
        <v>5</v>
      </c>
      <c r="B6" s="133" t="s">
        <v>385</v>
      </c>
      <c r="C6" s="134" t="s">
        <v>386</v>
      </c>
    </row>
    <row r="7" spans="1:3" ht="29.25" customHeight="1">
      <c r="A7" s="132">
        <v>6</v>
      </c>
      <c r="B7" s="133" t="s">
        <v>387</v>
      </c>
      <c r="C7" s="134" t="s">
        <v>388</v>
      </c>
    </row>
    <row r="8" spans="1:3" ht="29.25" customHeight="1">
      <c r="A8" s="132">
        <v>7</v>
      </c>
      <c r="B8" s="133" t="s">
        <v>865</v>
      </c>
      <c r="C8" s="134" t="s">
        <v>389</v>
      </c>
    </row>
    <row r="9" spans="1:3" ht="29.25" customHeight="1">
      <c r="A9" s="132">
        <v>8</v>
      </c>
      <c r="B9" s="133" t="s">
        <v>390</v>
      </c>
      <c r="C9" s="134" t="s">
        <v>391</v>
      </c>
    </row>
    <row r="10" spans="1:3" ht="29.25" customHeight="1">
      <c r="A10" s="132">
        <v>9</v>
      </c>
      <c r="B10" s="133" t="s">
        <v>392</v>
      </c>
      <c r="C10" s="134" t="s">
        <v>393</v>
      </c>
    </row>
    <row r="11" spans="1:3" ht="29.25" customHeight="1">
      <c r="A11" s="132">
        <v>10</v>
      </c>
      <c r="B11" s="133" t="s">
        <v>394</v>
      </c>
      <c r="C11" s="134" t="s">
        <v>395</v>
      </c>
    </row>
    <row r="12" spans="1:3" ht="28.5" customHeight="1">
      <c r="A12" s="132">
        <v>11</v>
      </c>
      <c r="B12" s="133" t="s">
        <v>866</v>
      </c>
      <c r="C12" s="134" t="s">
        <v>396</v>
      </c>
    </row>
    <row r="13" spans="1:3" ht="29.25" customHeight="1">
      <c r="A13" s="132">
        <v>12</v>
      </c>
      <c r="B13" s="133" t="s">
        <v>397</v>
      </c>
      <c r="C13" s="134" t="s">
        <v>398</v>
      </c>
    </row>
    <row r="14" spans="1:3" ht="29.25" customHeight="1">
      <c r="A14" s="132">
        <v>13</v>
      </c>
      <c r="B14" s="133" t="s">
        <v>399</v>
      </c>
      <c r="C14" s="134" t="s">
        <v>400</v>
      </c>
    </row>
    <row r="15" spans="1:3" ht="29.25" customHeight="1">
      <c r="A15" s="132">
        <v>14</v>
      </c>
      <c r="B15" s="133" t="s">
        <v>401</v>
      </c>
      <c r="C15" s="134" t="s">
        <v>402</v>
      </c>
    </row>
    <row r="16" spans="1:3" ht="39.75" customHeight="1">
      <c r="A16" s="132">
        <v>15</v>
      </c>
      <c r="B16" s="133" t="s">
        <v>403</v>
      </c>
      <c r="C16" s="134" t="s">
        <v>404</v>
      </c>
    </row>
    <row r="17" spans="1:3" ht="29.25" customHeight="1">
      <c r="A17" s="132">
        <v>16</v>
      </c>
      <c r="B17" s="133" t="s">
        <v>405</v>
      </c>
      <c r="C17" s="134" t="s">
        <v>406</v>
      </c>
    </row>
    <row r="18" spans="1:3" ht="29.25" customHeight="1">
      <c r="A18" s="132">
        <v>17</v>
      </c>
      <c r="B18" s="133" t="s">
        <v>407</v>
      </c>
      <c r="C18" s="134" t="s">
        <v>408</v>
      </c>
    </row>
    <row r="19" spans="1:3" ht="29.25" customHeight="1">
      <c r="A19" s="132">
        <v>18</v>
      </c>
      <c r="B19" s="133" t="s">
        <v>409</v>
      </c>
      <c r="C19" s="134" t="s">
        <v>410</v>
      </c>
    </row>
    <row r="20" spans="1:3" ht="29.25" customHeight="1">
      <c r="A20" s="132">
        <v>19</v>
      </c>
      <c r="B20" s="133" t="s">
        <v>411</v>
      </c>
      <c r="C20" s="134" t="s">
        <v>412</v>
      </c>
    </row>
    <row r="21" spans="1:3" ht="29.25" customHeight="1">
      <c r="A21" s="132">
        <v>20</v>
      </c>
      <c r="B21" s="133" t="s">
        <v>413</v>
      </c>
      <c r="C21" s="134" t="s">
        <v>414</v>
      </c>
    </row>
    <row r="22" spans="1:3" ht="29.25" customHeight="1">
      <c r="A22" s="132">
        <v>21</v>
      </c>
      <c r="B22" s="133" t="s">
        <v>415</v>
      </c>
      <c r="C22" s="134" t="s">
        <v>416</v>
      </c>
    </row>
    <row r="23" spans="1:3" ht="29.25" customHeight="1">
      <c r="A23" s="132">
        <v>22</v>
      </c>
      <c r="B23" s="133" t="s">
        <v>867</v>
      </c>
      <c r="C23" s="134" t="s">
        <v>417</v>
      </c>
    </row>
    <row r="24" spans="1:3" ht="16.5" customHeight="1">
      <c r="A24" s="132">
        <v>23</v>
      </c>
      <c r="B24" s="133" t="s">
        <v>418</v>
      </c>
      <c r="C24" s="134" t="s">
        <v>419</v>
      </c>
    </row>
    <row r="25" spans="1:3" ht="16.5" customHeight="1">
      <c r="A25" s="132">
        <v>24</v>
      </c>
      <c r="B25" s="133" t="s">
        <v>420</v>
      </c>
      <c r="C25" s="134" t="s">
        <v>421</v>
      </c>
    </row>
    <row r="26" spans="1:3" ht="16.5" customHeight="1">
      <c r="A26" s="132">
        <v>25</v>
      </c>
      <c r="B26" s="133" t="s">
        <v>422</v>
      </c>
      <c r="C26" s="134" t="s">
        <v>423</v>
      </c>
    </row>
    <row r="27" spans="1:3" ht="16.5" customHeight="1">
      <c r="A27" s="132">
        <v>26</v>
      </c>
      <c r="B27" s="133" t="s">
        <v>424</v>
      </c>
      <c r="C27" s="134" t="s">
        <v>425</v>
      </c>
    </row>
    <row r="28" spans="1:3" ht="16.5" customHeight="1">
      <c r="A28" s="132">
        <v>27</v>
      </c>
      <c r="B28" s="133" t="s">
        <v>426</v>
      </c>
      <c r="C28" s="134" t="s">
        <v>427</v>
      </c>
    </row>
    <row r="29" spans="1:3" ht="16.5" customHeight="1">
      <c r="A29" s="132">
        <v>28</v>
      </c>
      <c r="B29" s="133" t="s">
        <v>428</v>
      </c>
      <c r="C29" s="134" t="s">
        <v>429</v>
      </c>
    </row>
    <row r="30" spans="1:3" ht="16.5" customHeight="1">
      <c r="A30" s="132">
        <v>29</v>
      </c>
      <c r="B30" s="133" t="s">
        <v>430</v>
      </c>
      <c r="C30" s="134" t="s">
        <v>431</v>
      </c>
    </row>
    <row r="31" spans="1:3" ht="16.5" customHeight="1">
      <c r="A31" s="132">
        <v>30</v>
      </c>
      <c r="B31" s="133" t="s">
        <v>432</v>
      </c>
      <c r="C31" s="134" t="s">
        <v>433</v>
      </c>
    </row>
    <row r="32" spans="1:3" ht="16.5" customHeight="1">
      <c r="A32" s="132">
        <v>31</v>
      </c>
      <c r="B32" s="133" t="s">
        <v>434</v>
      </c>
      <c r="C32" s="134" t="s">
        <v>435</v>
      </c>
    </row>
    <row r="33" spans="1:3" ht="16.5" customHeight="1">
      <c r="A33" s="132">
        <v>32</v>
      </c>
      <c r="B33" s="133" t="s">
        <v>436</v>
      </c>
      <c r="C33" s="134" t="s">
        <v>437</v>
      </c>
    </row>
    <row r="34" spans="1:3" ht="16.5" customHeight="1">
      <c r="A34" s="132">
        <v>33</v>
      </c>
      <c r="B34" s="133" t="s">
        <v>438</v>
      </c>
      <c r="C34" s="134" t="s">
        <v>439</v>
      </c>
    </row>
    <row r="35" spans="1:3" ht="16.5" customHeight="1">
      <c r="A35" s="132">
        <v>34</v>
      </c>
      <c r="B35" s="133" t="s">
        <v>868</v>
      </c>
      <c r="C35" s="134" t="s">
        <v>440</v>
      </c>
    </row>
    <row r="36" spans="1:3" ht="16.5" customHeight="1">
      <c r="A36" s="132">
        <v>35</v>
      </c>
      <c r="B36" s="133" t="s">
        <v>441</v>
      </c>
      <c r="C36" s="134" t="s">
        <v>442</v>
      </c>
    </row>
    <row r="37" spans="1:3" ht="16.5" customHeight="1">
      <c r="A37" s="132">
        <v>36</v>
      </c>
      <c r="B37" s="133" t="s">
        <v>443</v>
      </c>
      <c r="C37" s="134" t="s">
        <v>444</v>
      </c>
    </row>
    <row r="38" spans="1:3" ht="29.25" customHeight="1">
      <c r="A38" s="132">
        <v>37</v>
      </c>
      <c r="B38" s="133" t="s">
        <v>445</v>
      </c>
      <c r="C38" s="134" t="s">
        <v>446</v>
      </c>
    </row>
    <row r="39" spans="1:3" ht="29.25" customHeight="1">
      <c r="A39" s="132">
        <v>38</v>
      </c>
      <c r="B39" s="133" t="s">
        <v>447</v>
      </c>
      <c r="C39" s="134" t="s">
        <v>448</v>
      </c>
    </row>
    <row r="40" spans="1:3" ht="29.25" customHeight="1">
      <c r="A40" s="132">
        <v>39</v>
      </c>
      <c r="B40" s="133" t="s">
        <v>449</v>
      </c>
      <c r="C40" s="134" t="s">
        <v>450</v>
      </c>
    </row>
    <row r="41" spans="1:3" ht="29.25" customHeight="1">
      <c r="A41" s="132">
        <v>40</v>
      </c>
      <c r="B41" s="133" t="s">
        <v>451</v>
      </c>
      <c r="C41" s="134" t="s">
        <v>452</v>
      </c>
    </row>
    <row r="42" spans="1:3" ht="29.25" customHeight="1">
      <c r="A42" s="132">
        <v>41</v>
      </c>
      <c r="B42" s="133" t="s">
        <v>453</v>
      </c>
      <c r="C42" s="134" t="s">
        <v>454</v>
      </c>
    </row>
    <row r="43" spans="1:3" ht="29.25" customHeight="1">
      <c r="A43" s="132">
        <v>42</v>
      </c>
      <c r="B43" s="133" t="s">
        <v>455</v>
      </c>
      <c r="C43" s="134" t="s">
        <v>456</v>
      </c>
    </row>
    <row r="44" spans="1:3" ht="16.5" customHeight="1">
      <c r="A44" s="132">
        <v>43</v>
      </c>
      <c r="B44" s="133" t="s">
        <v>457</v>
      </c>
      <c r="C44" s="134" t="s">
        <v>458</v>
      </c>
    </row>
    <row r="45" spans="1:3" ht="16.5" customHeight="1">
      <c r="A45" s="132">
        <v>44</v>
      </c>
      <c r="B45" s="133" t="s">
        <v>459</v>
      </c>
      <c r="C45" s="134" t="s">
        <v>460</v>
      </c>
    </row>
    <row r="46" spans="1:3" ht="29.25" customHeight="1">
      <c r="A46" s="132">
        <v>45</v>
      </c>
      <c r="B46" s="133" t="s">
        <v>461</v>
      </c>
      <c r="C46" s="134" t="s">
        <v>462</v>
      </c>
    </row>
    <row r="47" spans="1:3" ht="29.25" customHeight="1">
      <c r="A47" s="132">
        <v>46</v>
      </c>
      <c r="B47" s="133" t="s">
        <v>463</v>
      </c>
      <c r="C47" s="134" t="s">
        <v>464</v>
      </c>
    </row>
    <row r="48" spans="1:3" ht="16.5" customHeight="1">
      <c r="A48" s="132">
        <v>47</v>
      </c>
      <c r="B48" s="133" t="s">
        <v>465</v>
      </c>
      <c r="C48" s="134" t="s">
        <v>466</v>
      </c>
    </row>
    <row r="49" spans="1:4" ht="29.25" customHeight="1">
      <c r="A49" s="132">
        <v>48</v>
      </c>
      <c r="B49" s="133" t="s">
        <v>467</v>
      </c>
      <c r="C49" s="134" t="s">
        <v>468</v>
      </c>
    </row>
    <row r="50" spans="1:4" ht="29.25" customHeight="1">
      <c r="A50" s="132">
        <v>49</v>
      </c>
      <c r="B50" s="133" t="s">
        <v>469</v>
      </c>
      <c r="C50" s="134" t="s">
        <v>470</v>
      </c>
    </row>
    <row r="51" spans="1:4" ht="29.25" customHeight="1">
      <c r="A51" s="132">
        <v>50</v>
      </c>
      <c r="B51" s="133" t="s">
        <v>471</v>
      </c>
      <c r="C51" s="134" t="s">
        <v>472</v>
      </c>
      <c r="D51" s="131" t="s">
        <v>1118</v>
      </c>
    </row>
    <row r="52" spans="1:4" ht="29.25" customHeight="1">
      <c r="A52" s="132">
        <v>51</v>
      </c>
      <c r="B52" s="133" t="s">
        <v>473</v>
      </c>
      <c r="C52" s="134" t="s">
        <v>474</v>
      </c>
    </row>
    <row r="53" spans="1:4" ht="29.25" customHeight="1">
      <c r="A53" s="132">
        <v>52</v>
      </c>
      <c r="B53" s="133" t="s">
        <v>475</v>
      </c>
      <c r="C53" s="134" t="s">
        <v>476</v>
      </c>
    </row>
    <row r="54" spans="1:4" ht="29.25" customHeight="1">
      <c r="A54" s="132">
        <v>53</v>
      </c>
      <c r="B54" s="133" t="s">
        <v>477</v>
      </c>
      <c r="C54" s="134" t="s">
        <v>478</v>
      </c>
    </row>
    <row r="55" spans="1:4" ht="29.25" customHeight="1">
      <c r="A55" s="132">
        <v>54</v>
      </c>
      <c r="B55" s="133" t="s">
        <v>479</v>
      </c>
      <c r="C55" s="134" t="s">
        <v>480</v>
      </c>
    </row>
    <row r="56" spans="1:4" ht="16.5" customHeight="1">
      <c r="A56" s="132">
        <v>55</v>
      </c>
      <c r="B56" s="133" t="s">
        <v>481</v>
      </c>
      <c r="C56" s="134" t="s">
        <v>482</v>
      </c>
    </row>
    <row r="57" spans="1:4" ht="16.5" customHeight="1">
      <c r="A57" s="132">
        <v>56</v>
      </c>
      <c r="B57" s="133" t="s">
        <v>483</v>
      </c>
      <c r="C57" s="134" t="s">
        <v>484</v>
      </c>
    </row>
    <row r="58" spans="1:4" ht="16.5" customHeight="1">
      <c r="A58" s="132">
        <v>57</v>
      </c>
      <c r="B58" s="133" t="s">
        <v>485</v>
      </c>
      <c r="C58" s="134" t="s">
        <v>486</v>
      </c>
    </row>
    <row r="59" spans="1:4" ht="16.5" customHeight="1">
      <c r="A59" s="132">
        <v>58</v>
      </c>
      <c r="B59" s="133" t="s">
        <v>487</v>
      </c>
      <c r="C59" s="134" t="s">
        <v>488</v>
      </c>
    </row>
    <row r="60" spans="1:4" ht="16.5" customHeight="1">
      <c r="A60" s="132">
        <v>59</v>
      </c>
      <c r="B60" s="133" t="s">
        <v>489</v>
      </c>
      <c r="C60" s="134" t="s">
        <v>490</v>
      </c>
    </row>
    <row r="61" spans="1:4" ht="16.5" customHeight="1">
      <c r="A61" s="132">
        <v>60</v>
      </c>
      <c r="B61" s="133" t="s">
        <v>491</v>
      </c>
      <c r="C61" s="134" t="s">
        <v>492</v>
      </c>
    </row>
    <row r="62" spans="1:4" ht="16.5" customHeight="1">
      <c r="A62" s="132">
        <v>61</v>
      </c>
      <c r="B62" s="133" t="s">
        <v>493</v>
      </c>
      <c r="C62" s="134" t="s">
        <v>494</v>
      </c>
    </row>
    <row r="63" spans="1:4" ht="16.5" customHeight="1">
      <c r="A63" s="132">
        <v>62</v>
      </c>
      <c r="B63" s="133" t="s">
        <v>495</v>
      </c>
      <c r="C63" s="134" t="s">
        <v>496</v>
      </c>
    </row>
    <row r="64" spans="1:4" ht="29.25" customHeight="1">
      <c r="A64" s="132">
        <v>63</v>
      </c>
      <c r="B64" s="133" t="s">
        <v>497</v>
      </c>
      <c r="C64" s="134" t="s">
        <v>498</v>
      </c>
    </row>
    <row r="65" spans="1:3" ht="29.25" customHeight="1">
      <c r="A65" s="132">
        <v>64</v>
      </c>
      <c r="B65" s="133" t="s">
        <v>499</v>
      </c>
      <c r="C65" s="134" t="s">
        <v>500</v>
      </c>
    </row>
    <row r="66" spans="1:3" ht="29.25" customHeight="1">
      <c r="A66" s="132">
        <v>65</v>
      </c>
      <c r="B66" s="133" t="s">
        <v>501</v>
      </c>
      <c r="C66" s="134" t="s">
        <v>502</v>
      </c>
    </row>
    <row r="67" spans="1:3" ht="29.25" customHeight="1">
      <c r="A67" s="132">
        <v>66</v>
      </c>
      <c r="B67" s="133" t="s">
        <v>503</v>
      </c>
      <c r="C67" s="134" t="s">
        <v>504</v>
      </c>
    </row>
    <row r="68" spans="1:3" ht="16.5" customHeight="1">
      <c r="A68" s="132">
        <v>67</v>
      </c>
      <c r="B68" s="133" t="s">
        <v>505</v>
      </c>
      <c r="C68" s="134" t="s">
        <v>506</v>
      </c>
    </row>
    <row r="69" spans="1:3" ht="29.25" customHeight="1">
      <c r="A69" s="132">
        <v>68</v>
      </c>
      <c r="B69" s="133" t="s">
        <v>507</v>
      </c>
      <c r="C69" s="134" t="s">
        <v>508</v>
      </c>
    </row>
    <row r="70" spans="1:3" ht="29.25" customHeight="1">
      <c r="A70" s="132">
        <v>69</v>
      </c>
      <c r="B70" s="133" t="s">
        <v>509</v>
      </c>
      <c r="C70" s="134" t="s">
        <v>510</v>
      </c>
    </row>
    <row r="71" spans="1:3" ht="29.25" customHeight="1">
      <c r="A71" s="132">
        <v>70</v>
      </c>
      <c r="B71" s="133" t="s">
        <v>511</v>
      </c>
      <c r="C71" s="134" t="s">
        <v>512</v>
      </c>
    </row>
    <row r="72" spans="1:3" ht="29.25" customHeight="1">
      <c r="A72" s="132">
        <v>71</v>
      </c>
      <c r="B72" s="133" t="s">
        <v>513</v>
      </c>
      <c r="C72" s="134" t="s">
        <v>514</v>
      </c>
    </row>
    <row r="73" spans="1:3" ht="29.25" customHeight="1">
      <c r="A73" s="132">
        <v>72</v>
      </c>
      <c r="B73" s="133" t="s">
        <v>515</v>
      </c>
      <c r="C73" s="134" t="s">
        <v>516</v>
      </c>
    </row>
    <row r="74" spans="1:3" ht="29.25" customHeight="1">
      <c r="A74" s="132">
        <v>73</v>
      </c>
      <c r="B74" s="133" t="s">
        <v>517</v>
      </c>
      <c r="C74" s="134" t="s">
        <v>518</v>
      </c>
    </row>
    <row r="75" spans="1:3" ht="29.25" customHeight="1">
      <c r="A75" s="132">
        <v>74</v>
      </c>
      <c r="B75" s="133" t="s">
        <v>519</v>
      </c>
      <c r="C75" s="134" t="s">
        <v>520</v>
      </c>
    </row>
    <row r="76" spans="1:3" ht="29.25" customHeight="1">
      <c r="A76" s="132">
        <v>75</v>
      </c>
      <c r="B76" s="133" t="s">
        <v>521</v>
      </c>
      <c r="C76" s="134" t="s">
        <v>522</v>
      </c>
    </row>
    <row r="77" spans="1:3" ht="29.25" customHeight="1">
      <c r="A77" s="132">
        <v>76</v>
      </c>
      <c r="B77" s="133" t="s">
        <v>523</v>
      </c>
      <c r="C77" s="134" t="s">
        <v>524</v>
      </c>
    </row>
    <row r="78" spans="1:3" ht="29.25" customHeight="1">
      <c r="A78" s="132">
        <v>77</v>
      </c>
      <c r="B78" s="133" t="s">
        <v>525</v>
      </c>
      <c r="C78" s="134" t="s">
        <v>526</v>
      </c>
    </row>
    <row r="79" spans="1:3" ht="29.25" customHeight="1">
      <c r="A79" s="132">
        <v>78</v>
      </c>
      <c r="B79" s="133" t="s">
        <v>527</v>
      </c>
      <c r="C79" s="134" t="s">
        <v>528</v>
      </c>
    </row>
    <row r="80" spans="1:3" ht="29.25" customHeight="1">
      <c r="A80" s="132">
        <v>79</v>
      </c>
      <c r="B80" s="133" t="s">
        <v>529</v>
      </c>
      <c r="C80" s="134" t="s">
        <v>530</v>
      </c>
    </row>
    <row r="81" spans="1:3" ht="29.25" customHeight="1">
      <c r="A81" s="132">
        <v>80</v>
      </c>
      <c r="B81" s="133" t="s">
        <v>531</v>
      </c>
      <c r="C81" s="134" t="s">
        <v>532</v>
      </c>
    </row>
    <row r="82" spans="1:3" ht="29.25" customHeight="1">
      <c r="A82" s="132">
        <v>81</v>
      </c>
      <c r="B82" s="133" t="s">
        <v>533</v>
      </c>
      <c r="C82" s="134" t="s">
        <v>534</v>
      </c>
    </row>
    <row r="83" spans="1:3" ht="29.25" customHeight="1">
      <c r="A83" s="132">
        <v>82</v>
      </c>
      <c r="B83" s="133" t="s">
        <v>535</v>
      </c>
      <c r="C83" s="134" t="s">
        <v>536</v>
      </c>
    </row>
    <row r="84" spans="1:3" ht="29.25" customHeight="1">
      <c r="A84" s="132">
        <v>83</v>
      </c>
      <c r="B84" s="133" t="s">
        <v>537</v>
      </c>
      <c r="C84" s="134" t="s">
        <v>538</v>
      </c>
    </row>
    <row r="85" spans="1:3" ht="29.25" customHeight="1">
      <c r="A85" s="132">
        <v>84</v>
      </c>
      <c r="B85" s="133" t="s">
        <v>539</v>
      </c>
      <c r="C85" s="134" t="s">
        <v>540</v>
      </c>
    </row>
    <row r="86" spans="1:3" ht="29.25" customHeight="1">
      <c r="A86" s="132">
        <v>85</v>
      </c>
      <c r="B86" s="133" t="s">
        <v>541</v>
      </c>
      <c r="C86" s="134" t="s">
        <v>542</v>
      </c>
    </row>
    <row r="87" spans="1:3" ht="29.25" customHeight="1">
      <c r="A87" s="132">
        <v>86</v>
      </c>
      <c r="B87" s="133" t="s">
        <v>543</v>
      </c>
      <c r="C87" s="134" t="s">
        <v>544</v>
      </c>
    </row>
    <row r="88" spans="1:3" ht="29.25" customHeight="1">
      <c r="A88" s="132">
        <v>87</v>
      </c>
      <c r="B88" s="133" t="s">
        <v>545</v>
      </c>
      <c r="C88" s="134" t="s">
        <v>546</v>
      </c>
    </row>
    <row r="89" spans="1:3" ht="29.25" customHeight="1">
      <c r="A89" s="132">
        <v>88</v>
      </c>
      <c r="B89" s="133" t="s">
        <v>547</v>
      </c>
      <c r="C89" s="134" t="s">
        <v>548</v>
      </c>
    </row>
    <row r="90" spans="1:3" ht="29.25" customHeight="1">
      <c r="A90" s="132">
        <v>89</v>
      </c>
      <c r="B90" s="133" t="s">
        <v>549</v>
      </c>
      <c r="C90" s="134" t="s">
        <v>550</v>
      </c>
    </row>
    <row r="91" spans="1:3" ht="29.25" customHeight="1">
      <c r="A91" s="132">
        <v>90</v>
      </c>
      <c r="B91" s="133" t="s">
        <v>551</v>
      </c>
      <c r="C91" s="134" t="s">
        <v>552</v>
      </c>
    </row>
    <row r="92" spans="1:3" ht="29.25" customHeight="1">
      <c r="A92" s="132">
        <v>91</v>
      </c>
      <c r="B92" s="133" t="s">
        <v>553</v>
      </c>
      <c r="C92" s="134" t="s">
        <v>554</v>
      </c>
    </row>
    <row r="93" spans="1:3" ht="29.25" customHeight="1">
      <c r="A93" s="132">
        <v>92</v>
      </c>
      <c r="B93" s="133" t="s">
        <v>555</v>
      </c>
      <c r="C93" s="134" t="s">
        <v>556</v>
      </c>
    </row>
    <row r="94" spans="1:3" ht="29.25" customHeight="1">
      <c r="A94" s="132">
        <v>93</v>
      </c>
      <c r="B94" s="133" t="s">
        <v>557</v>
      </c>
      <c r="C94" s="134" t="s">
        <v>558</v>
      </c>
    </row>
    <row r="95" spans="1:3" ht="29.25" customHeight="1">
      <c r="A95" s="132">
        <v>94</v>
      </c>
      <c r="B95" s="133" t="s">
        <v>559</v>
      </c>
      <c r="C95" s="134" t="s">
        <v>560</v>
      </c>
    </row>
    <row r="96" spans="1:3" ht="29.25" customHeight="1">
      <c r="A96" s="132">
        <v>95</v>
      </c>
      <c r="B96" s="133" t="s">
        <v>561</v>
      </c>
      <c r="C96" s="134" t="s">
        <v>562</v>
      </c>
    </row>
    <row r="97" spans="1:3" ht="29.25" customHeight="1">
      <c r="A97" s="132">
        <v>96</v>
      </c>
      <c r="B97" s="133" t="s">
        <v>563</v>
      </c>
      <c r="C97" s="134" t="s">
        <v>564</v>
      </c>
    </row>
    <row r="98" spans="1:3" ht="29.25" customHeight="1">
      <c r="A98" s="132">
        <v>97</v>
      </c>
      <c r="B98" s="133" t="s">
        <v>565</v>
      </c>
      <c r="C98" s="134" t="s">
        <v>566</v>
      </c>
    </row>
    <row r="99" spans="1:3" ht="29.25" customHeight="1">
      <c r="A99" s="132">
        <v>98</v>
      </c>
      <c r="B99" s="133" t="s">
        <v>567</v>
      </c>
      <c r="C99" s="134" t="s">
        <v>568</v>
      </c>
    </row>
    <row r="100" spans="1:3" ht="29.25" customHeight="1">
      <c r="A100" s="132">
        <v>99</v>
      </c>
      <c r="B100" s="133" t="s">
        <v>569</v>
      </c>
      <c r="C100" s="134" t="s">
        <v>570</v>
      </c>
    </row>
    <row r="101" spans="1:3" ht="29.25" customHeight="1">
      <c r="A101" s="132">
        <v>100</v>
      </c>
      <c r="B101" s="133" t="s">
        <v>571</v>
      </c>
      <c r="C101" s="134" t="s">
        <v>572</v>
      </c>
    </row>
    <row r="102" spans="1:3" ht="29.25" customHeight="1">
      <c r="A102" s="132">
        <v>101</v>
      </c>
      <c r="B102" s="133" t="s">
        <v>573</v>
      </c>
      <c r="C102" s="134" t="s">
        <v>574</v>
      </c>
    </row>
    <row r="103" spans="1:3" ht="29.25" customHeight="1">
      <c r="A103" s="132">
        <v>102</v>
      </c>
      <c r="B103" s="133" t="s">
        <v>575</v>
      </c>
      <c r="C103" s="134" t="s">
        <v>576</v>
      </c>
    </row>
    <row r="104" spans="1:3" ht="29.25" customHeight="1">
      <c r="A104" s="132">
        <v>103</v>
      </c>
      <c r="B104" s="133" t="s">
        <v>577</v>
      </c>
      <c r="C104" s="134" t="s">
        <v>578</v>
      </c>
    </row>
    <row r="105" spans="1:3" ht="29.25" customHeight="1">
      <c r="A105" s="132">
        <v>104</v>
      </c>
      <c r="B105" s="133" t="s">
        <v>579</v>
      </c>
      <c r="C105" s="134" t="s">
        <v>580</v>
      </c>
    </row>
    <row r="106" spans="1:3" ht="29.25" customHeight="1">
      <c r="A106" s="132">
        <v>105</v>
      </c>
      <c r="B106" s="133" t="s">
        <v>581</v>
      </c>
      <c r="C106" s="134" t="s">
        <v>582</v>
      </c>
    </row>
    <row r="107" spans="1:3" ht="29.25" customHeight="1">
      <c r="A107" s="132">
        <v>106</v>
      </c>
      <c r="B107" s="133" t="s">
        <v>583</v>
      </c>
      <c r="C107" s="134" t="s">
        <v>584</v>
      </c>
    </row>
    <row r="108" spans="1:3" ht="29.25" customHeight="1">
      <c r="A108" s="132">
        <v>107</v>
      </c>
      <c r="B108" s="133" t="s">
        <v>585</v>
      </c>
      <c r="C108" s="134" t="s">
        <v>586</v>
      </c>
    </row>
    <row r="109" spans="1:3" ht="29.25" customHeight="1">
      <c r="A109" s="132">
        <v>108</v>
      </c>
      <c r="B109" s="133" t="s">
        <v>587</v>
      </c>
      <c r="C109" s="134" t="s">
        <v>588</v>
      </c>
    </row>
    <row r="110" spans="1:3" ht="29.25" customHeight="1">
      <c r="A110" s="132">
        <v>109</v>
      </c>
      <c r="B110" s="133" t="s">
        <v>589</v>
      </c>
      <c r="C110" s="134" t="s">
        <v>590</v>
      </c>
    </row>
    <row r="111" spans="1:3" ht="16.5" customHeight="1">
      <c r="A111" s="132">
        <v>110</v>
      </c>
      <c r="B111" s="133" t="s">
        <v>591</v>
      </c>
      <c r="C111" s="134" t="s">
        <v>592</v>
      </c>
    </row>
    <row r="112" spans="1:3" ht="16.5" customHeight="1">
      <c r="A112" s="132">
        <v>111</v>
      </c>
      <c r="B112" s="133" t="s">
        <v>593</v>
      </c>
      <c r="C112" s="134" t="s">
        <v>594</v>
      </c>
    </row>
    <row r="113" spans="1:3 16351:16355" ht="16.5" customHeight="1">
      <c r="A113" s="132">
        <v>112</v>
      </c>
      <c r="B113" s="133" t="s">
        <v>595</v>
      </c>
      <c r="C113" s="134" t="s">
        <v>596</v>
      </c>
    </row>
    <row r="114" spans="1:3 16351:16355" ht="16.5" customHeight="1">
      <c r="A114" s="132">
        <v>113</v>
      </c>
      <c r="B114" s="133" t="s">
        <v>597</v>
      </c>
      <c r="C114" s="134" t="s">
        <v>598</v>
      </c>
      <c r="XDW114" s="132"/>
      <c r="XDX114" s="133"/>
      <c r="XDY114" s="134"/>
      <c r="XDZ114" s="138"/>
      <c r="XEA114" s="137"/>
    </row>
    <row r="115" spans="1:3 16351:16355" ht="29.25" customHeight="1">
      <c r="A115" s="132">
        <v>114</v>
      </c>
      <c r="B115" s="133" t="s">
        <v>599</v>
      </c>
      <c r="C115" s="134" t="s">
        <v>600</v>
      </c>
    </row>
    <row r="116" spans="1:3 16351:16355" ht="16.5" customHeight="1">
      <c r="A116" s="132">
        <v>115</v>
      </c>
      <c r="B116" s="133" t="s">
        <v>601</v>
      </c>
      <c r="C116" s="134" t="s">
        <v>602</v>
      </c>
    </row>
    <row r="117" spans="1:3 16351:16355" ht="16.5" customHeight="1">
      <c r="A117" s="132">
        <v>116</v>
      </c>
      <c r="B117" s="133" t="s">
        <v>603</v>
      </c>
      <c r="C117" s="134" t="s">
        <v>604</v>
      </c>
    </row>
    <row r="118" spans="1:3 16351:16355" ht="16.5" customHeight="1">
      <c r="A118" s="132">
        <v>117</v>
      </c>
      <c r="B118" s="133" t="s">
        <v>605</v>
      </c>
      <c r="C118" s="134" t="s">
        <v>606</v>
      </c>
    </row>
    <row r="119" spans="1:3 16351:16355" ht="16.5" customHeight="1">
      <c r="A119" s="132">
        <v>118</v>
      </c>
      <c r="B119" s="133" t="s">
        <v>607</v>
      </c>
      <c r="C119" s="134" t="s">
        <v>608</v>
      </c>
    </row>
    <row r="120" spans="1:3 16351:16355" ht="16.5" customHeight="1">
      <c r="A120" s="132">
        <v>119</v>
      </c>
      <c r="B120" s="133" t="s">
        <v>609</v>
      </c>
      <c r="C120" s="134" t="s">
        <v>610</v>
      </c>
    </row>
    <row r="121" spans="1:3 16351:16355" ht="16.5" customHeight="1">
      <c r="A121" s="132">
        <v>120</v>
      </c>
      <c r="B121" s="133" t="s">
        <v>611</v>
      </c>
      <c r="C121" s="134" t="s">
        <v>1119</v>
      </c>
    </row>
    <row r="122" spans="1:3 16351:16355" ht="16.5" customHeight="1">
      <c r="A122" s="132">
        <v>121</v>
      </c>
      <c r="B122" s="133" t="s">
        <v>612</v>
      </c>
      <c r="C122" s="134" t="s">
        <v>613</v>
      </c>
    </row>
    <row r="123" spans="1:3 16351:16355" ht="16.5" customHeight="1">
      <c r="A123" s="132">
        <v>122</v>
      </c>
      <c r="B123" s="133" t="s">
        <v>614</v>
      </c>
      <c r="C123" s="134" t="s">
        <v>615</v>
      </c>
    </row>
    <row r="124" spans="1:3 16351:16355" ht="16.5" customHeight="1">
      <c r="A124" s="132">
        <v>123</v>
      </c>
      <c r="B124" s="133" t="s">
        <v>616</v>
      </c>
      <c r="C124" s="134" t="s">
        <v>617</v>
      </c>
    </row>
    <row r="125" spans="1:3 16351:16355" ht="16.5" customHeight="1">
      <c r="A125" s="132">
        <v>124</v>
      </c>
      <c r="B125" s="133" t="s">
        <v>618</v>
      </c>
      <c r="C125" s="134" t="s">
        <v>619</v>
      </c>
    </row>
    <row r="126" spans="1:3 16351:16355" ht="16.5" customHeight="1">
      <c r="A126" s="132">
        <v>125</v>
      </c>
      <c r="B126" s="133" t="s">
        <v>620</v>
      </c>
      <c r="C126" s="134" t="s">
        <v>621</v>
      </c>
    </row>
    <row r="127" spans="1:3 16351:16355" ht="16.5" customHeight="1">
      <c r="A127" s="132">
        <v>126</v>
      </c>
      <c r="B127" s="133" t="s">
        <v>622</v>
      </c>
      <c r="C127" s="134" t="s">
        <v>623</v>
      </c>
    </row>
    <row r="128" spans="1:3 16351:16355" ht="16.5" customHeight="1">
      <c r="A128" s="132">
        <v>127</v>
      </c>
      <c r="B128" s="133" t="s">
        <v>624</v>
      </c>
      <c r="C128" s="134" t="s">
        <v>625</v>
      </c>
    </row>
    <row r="129" spans="1:3" ht="16.5" customHeight="1">
      <c r="A129" s="132">
        <v>128</v>
      </c>
      <c r="B129" s="133" t="s">
        <v>626</v>
      </c>
      <c r="C129" s="134" t="s">
        <v>627</v>
      </c>
    </row>
    <row r="130" spans="1:3" ht="16.5" customHeight="1">
      <c r="A130" s="132">
        <v>129</v>
      </c>
      <c r="B130" s="133" t="s">
        <v>628</v>
      </c>
      <c r="C130" s="134" t="s">
        <v>629</v>
      </c>
    </row>
    <row r="131" spans="1:3" ht="16.5" customHeight="1">
      <c r="A131" s="132">
        <v>130</v>
      </c>
      <c r="B131" s="133" t="s">
        <v>869</v>
      </c>
      <c r="C131" s="134" t="s">
        <v>630</v>
      </c>
    </row>
    <row r="132" spans="1:3" ht="16.5" customHeight="1">
      <c r="A132" s="132">
        <v>131</v>
      </c>
      <c r="B132" s="133" t="s">
        <v>631</v>
      </c>
      <c r="C132" s="134" t="s">
        <v>632</v>
      </c>
    </row>
    <row r="133" spans="1:3" ht="16.5" customHeight="1">
      <c r="A133" s="132">
        <v>132</v>
      </c>
      <c r="B133" s="133" t="s">
        <v>633</v>
      </c>
      <c r="C133" s="134" t="s">
        <v>634</v>
      </c>
    </row>
    <row r="134" spans="1:3" ht="16.5" customHeight="1">
      <c r="A134" s="132">
        <v>133</v>
      </c>
      <c r="B134" s="133" t="s">
        <v>635</v>
      </c>
      <c r="C134" s="134" t="s">
        <v>636</v>
      </c>
    </row>
    <row r="135" spans="1:3" ht="16.5" customHeight="1">
      <c r="A135" s="132">
        <v>134</v>
      </c>
      <c r="B135" s="133" t="s">
        <v>637</v>
      </c>
      <c r="C135" s="134" t="s">
        <v>638</v>
      </c>
    </row>
    <row r="136" spans="1:3" ht="16.5" customHeight="1">
      <c r="A136" s="132">
        <v>135</v>
      </c>
      <c r="B136" s="133" t="s">
        <v>639</v>
      </c>
      <c r="C136" s="134" t="s">
        <v>640</v>
      </c>
    </row>
    <row r="137" spans="1:3" ht="16.5" customHeight="1">
      <c r="A137" s="132">
        <v>136</v>
      </c>
      <c r="B137" s="133" t="s">
        <v>641</v>
      </c>
      <c r="C137" s="134" t="s">
        <v>642</v>
      </c>
    </row>
    <row r="138" spans="1:3" ht="16.5" customHeight="1">
      <c r="A138" s="132">
        <v>137</v>
      </c>
      <c r="B138" s="133" t="s">
        <v>643</v>
      </c>
      <c r="C138" s="134" t="s">
        <v>644</v>
      </c>
    </row>
    <row r="139" spans="1:3" ht="29.25" customHeight="1">
      <c r="A139" s="132">
        <v>138</v>
      </c>
      <c r="B139" s="133" t="s">
        <v>645</v>
      </c>
      <c r="C139" s="134" t="s">
        <v>646</v>
      </c>
    </row>
    <row r="140" spans="1:3" ht="29.25" customHeight="1">
      <c r="A140" s="132">
        <v>139</v>
      </c>
      <c r="B140" s="133" t="s">
        <v>647</v>
      </c>
      <c r="C140" s="134" t="s">
        <v>648</v>
      </c>
    </row>
    <row r="141" spans="1:3" ht="29.25" customHeight="1">
      <c r="A141" s="132">
        <v>140</v>
      </c>
      <c r="B141" s="133" t="s">
        <v>870</v>
      </c>
      <c r="C141" s="134" t="s">
        <v>649</v>
      </c>
    </row>
    <row r="142" spans="1:3" ht="29.25" customHeight="1">
      <c r="A142" s="132">
        <v>141</v>
      </c>
      <c r="B142" s="133" t="s">
        <v>650</v>
      </c>
      <c r="C142" s="134" t="s">
        <v>651</v>
      </c>
    </row>
    <row r="143" spans="1:3" ht="29.25" customHeight="1">
      <c r="A143" s="132">
        <v>142</v>
      </c>
      <c r="B143" s="133" t="s">
        <v>652</v>
      </c>
      <c r="C143" s="134" t="s">
        <v>653</v>
      </c>
    </row>
    <row r="144" spans="1:3" ht="29.25" customHeight="1">
      <c r="A144" s="132">
        <v>143</v>
      </c>
      <c r="B144" s="133" t="s">
        <v>654</v>
      </c>
      <c r="C144" s="134" t="s">
        <v>655</v>
      </c>
    </row>
    <row r="145" spans="1:3" ht="29.25" customHeight="1">
      <c r="A145" s="132">
        <v>144</v>
      </c>
      <c r="B145" s="133" t="s">
        <v>656</v>
      </c>
      <c r="C145" s="134" t="s">
        <v>657</v>
      </c>
    </row>
    <row r="146" spans="1:3" ht="29.25" customHeight="1">
      <c r="A146" s="132">
        <v>145</v>
      </c>
      <c r="B146" s="133" t="s">
        <v>871</v>
      </c>
      <c r="C146" s="134" t="s">
        <v>658</v>
      </c>
    </row>
    <row r="147" spans="1:3" ht="29.25" customHeight="1">
      <c r="A147" s="132">
        <v>146</v>
      </c>
      <c r="B147" s="133" t="s">
        <v>659</v>
      </c>
      <c r="C147" s="134" t="s">
        <v>660</v>
      </c>
    </row>
    <row r="148" spans="1:3" ht="29.25" customHeight="1">
      <c r="A148" s="132">
        <v>147</v>
      </c>
      <c r="B148" s="133" t="s">
        <v>661</v>
      </c>
      <c r="C148" s="134" t="s">
        <v>662</v>
      </c>
    </row>
    <row r="149" spans="1:3" ht="29.25" customHeight="1">
      <c r="A149" s="132">
        <v>148</v>
      </c>
      <c r="B149" s="133" t="s">
        <v>663</v>
      </c>
      <c r="C149" s="134" t="s">
        <v>664</v>
      </c>
    </row>
    <row r="150" spans="1:3" ht="29.25" customHeight="1">
      <c r="A150" s="132">
        <v>149</v>
      </c>
      <c r="B150" s="133" t="s">
        <v>665</v>
      </c>
      <c r="C150" s="134" t="s">
        <v>666</v>
      </c>
    </row>
    <row r="151" spans="1:3" ht="29.25" customHeight="1">
      <c r="A151" s="132">
        <v>150</v>
      </c>
      <c r="B151" s="133" t="s">
        <v>667</v>
      </c>
      <c r="C151" s="134" t="s">
        <v>668</v>
      </c>
    </row>
    <row r="152" spans="1:3" ht="29.25" customHeight="1">
      <c r="A152" s="132">
        <v>151</v>
      </c>
      <c r="B152" s="133" t="s">
        <v>669</v>
      </c>
      <c r="C152" s="134" t="s">
        <v>670</v>
      </c>
    </row>
    <row r="153" spans="1:3" ht="29.25" customHeight="1">
      <c r="A153" s="132">
        <v>152</v>
      </c>
      <c r="B153" s="133" t="s">
        <v>671</v>
      </c>
      <c r="C153" s="134" t="s">
        <v>672</v>
      </c>
    </row>
    <row r="154" spans="1:3" ht="29.25" customHeight="1">
      <c r="A154" s="132">
        <v>153</v>
      </c>
      <c r="B154" s="133" t="s">
        <v>673</v>
      </c>
      <c r="C154" s="134" t="s">
        <v>674</v>
      </c>
    </row>
    <row r="155" spans="1:3" ht="29.25" customHeight="1">
      <c r="A155" s="132">
        <v>154</v>
      </c>
      <c r="B155" s="133" t="s">
        <v>675</v>
      </c>
      <c r="C155" s="134" t="s">
        <v>676</v>
      </c>
    </row>
    <row r="156" spans="1:3" ht="29.25" customHeight="1">
      <c r="A156" s="132">
        <v>155</v>
      </c>
      <c r="B156" s="133" t="s">
        <v>677</v>
      </c>
      <c r="C156" s="134" t="s">
        <v>678</v>
      </c>
    </row>
    <row r="157" spans="1:3" ht="29.25" customHeight="1">
      <c r="A157" s="132">
        <v>156</v>
      </c>
      <c r="B157" s="133" t="s">
        <v>679</v>
      </c>
      <c r="C157" s="134" t="s">
        <v>680</v>
      </c>
    </row>
    <row r="158" spans="1:3" ht="29.25" customHeight="1">
      <c r="A158" s="132">
        <v>157</v>
      </c>
      <c r="B158" s="133" t="s">
        <v>681</v>
      </c>
      <c r="C158" s="134" t="s">
        <v>682</v>
      </c>
    </row>
    <row r="159" spans="1:3" ht="29.25" customHeight="1">
      <c r="A159" s="132">
        <v>158</v>
      </c>
      <c r="B159" s="133" t="s">
        <v>683</v>
      </c>
      <c r="C159" s="134" t="s">
        <v>684</v>
      </c>
    </row>
    <row r="160" spans="1:3" ht="29.25" customHeight="1">
      <c r="A160" s="132">
        <v>159</v>
      </c>
      <c r="B160" s="133" t="s">
        <v>872</v>
      </c>
      <c r="C160" s="134" t="s">
        <v>685</v>
      </c>
    </row>
    <row r="161" spans="1:3" ht="29.25" customHeight="1">
      <c r="A161" s="132">
        <v>160</v>
      </c>
      <c r="B161" s="133" t="s">
        <v>686</v>
      </c>
      <c r="C161" s="134" t="s">
        <v>687</v>
      </c>
    </row>
    <row r="162" spans="1:3" ht="29.25" customHeight="1">
      <c r="A162" s="132">
        <v>161</v>
      </c>
      <c r="B162" s="133" t="s">
        <v>688</v>
      </c>
      <c r="C162" s="134" t="s">
        <v>689</v>
      </c>
    </row>
    <row r="163" spans="1:3" ht="29.25" customHeight="1">
      <c r="A163" s="132">
        <v>162</v>
      </c>
      <c r="B163" s="133" t="s">
        <v>690</v>
      </c>
      <c r="C163" s="134" t="s">
        <v>691</v>
      </c>
    </row>
    <row r="164" spans="1:3" ht="29.25" customHeight="1">
      <c r="A164" s="132">
        <v>163</v>
      </c>
      <c r="B164" s="133" t="s">
        <v>692</v>
      </c>
      <c r="C164" s="134" t="s">
        <v>693</v>
      </c>
    </row>
    <row r="165" spans="1:3" ht="29.25" customHeight="1">
      <c r="A165" s="132">
        <v>164</v>
      </c>
      <c r="B165" s="133" t="s">
        <v>694</v>
      </c>
      <c r="C165" s="134" t="s">
        <v>695</v>
      </c>
    </row>
    <row r="166" spans="1:3" ht="29.25" customHeight="1">
      <c r="A166" s="132">
        <v>165</v>
      </c>
      <c r="B166" s="133" t="s">
        <v>873</v>
      </c>
      <c r="C166" s="134" t="s">
        <v>696</v>
      </c>
    </row>
    <row r="167" spans="1:3" ht="29.25" customHeight="1">
      <c r="A167" s="132">
        <v>166</v>
      </c>
      <c r="B167" s="133" t="s">
        <v>697</v>
      </c>
      <c r="C167" s="134" t="s">
        <v>698</v>
      </c>
    </row>
    <row r="168" spans="1:3" ht="29.25" customHeight="1">
      <c r="A168" s="132">
        <v>167</v>
      </c>
      <c r="B168" s="133" t="s">
        <v>699</v>
      </c>
      <c r="C168" s="134" t="s">
        <v>700</v>
      </c>
    </row>
    <row r="169" spans="1:3" ht="29.25" customHeight="1">
      <c r="A169" s="132">
        <v>168</v>
      </c>
      <c r="B169" s="133" t="s">
        <v>701</v>
      </c>
      <c r="C169" s="134" t="s">
        <v>702</v>
      </c>
    </row>
    <row r="170" spans="1:3" ht="29.25" customHeight="1">
      <c r="A170" s="132">
        <v>169</v>
      </c>
      <c r="B170" s="133" t="s">
        <v>703</v>
      </c>
      <c r="C170" s="134" t="s">
        <v>704</v>
      </c>
    </row>
    <row r="171" spans="1:3" ht="29.25" customHeight="1">
      <c r="A171" s="132">
        <v>170</v>
      </c>
      <c r="B171" s="133" t="s">
        <v>705</v>
      </c>
      <c r="C171" s="134" t="s">
        <v>706</v>
      </c>
    </row>
    <row r="172" spans="1:3" ht="29.25" customHeight="1">
      <c r="A172" s="132">
        <v>171</v>
      </c>
      <c r="B172" s="133" t="s">
        <v>874</v>
      </c>
      <c r="C172" s="134" t="s">
        <v>707</v>
      </c>
    </row>
    <row r="173" spans="1:3" ht="29.25" customHeight="1">
      <c r="A173" s="132">
        <v>172</v>
      </c>
      <c r="B173" s="133" t="s">
        <v>708</v>
      </c>
      <c r="C173" s="134" t="s">
        <v>709</v>
      </c>
    </row>
    <row r="174" spans="1:3" ht="29.25" customHeight="1">
      <c r="A174" s="132">
        <v>173</v>
      </c>
      <c r="B174" s="133" t="s">
        <v>710</v>
      </c>
      <c r="C174" s="134" t="s">
        <v>711</v>
      </c>
    </row>
    <row r="175" spans="1:3" ht="29.25" customHeight="1">
      <c r="A175" s="132">
        <v>174</v>
      </c>
      <c r="B175" s="133" t="s">
        <v>712</v>
      </c>
      <c r="C175" s="134" t="s">
        <v>713</v>
      </c>
    </row>
    <row r="176" spans="1:3" ht="16.5" customHeight="1">
      <c r="A176" s="132">
        <v>175</v>
      </c>
      <c r="B176" s="133" t="s">
        <v>714</v>
      </c>
      <c r="C176" s="134" t="s">
        <v>715</v>
      </c>
    </row>
    <row r="177" spans="1:3 16271:16355" ht="16.5" customHeight="1">
      <c r="A177" s="132">
        <v>176</v>
      </c>
      <c r="B177" s="133" t="s">
        <v>716</v>
      </c>
      <c r="C177" s="134" t="s">
        <v>717</v>
      </c>
      <c r="XDM177" s="132"/>
      <c r="XDN177" s="133"/>
      <c r="XDO177" s="134"/>
      <c r="XDP177" s="138"/>
      <c r="XDQ177" s="137"/>
      <c r="XDW177" s="132"/>
      <c r="XDX177" s="133"/>
      <c r="XDY177" s="134"/>
      <c r="XDZ177" s="135"/>
      <c r="XEA177" s="135"/>
    </row>
    <row r="178" spans="1:3 16271:16355" ht="16.5" customHeight="1">
      <c r="A178" s="132">
        <v>177</v>
      </c>
      <c r="B178" s="133" t="s">
        <v>718</v>
      </c>
      <c r="C178" s="134" t="s">
        <v>719</v>
      </c>
      <c r="XDW178" s="132"/>
      <c r="XDX178" s="133"/>
      <c r="XDY178" s="134"/>
      <c r="XDZ178" s="138"/>
      <c r="XEA178" s="137"/>
    </row>
    <row r="179" spans="1:3 16271:16355" ht="16.5" customHeight="1">
      <c r="A179" s="132">
        <v>178</v>
      </c>
      <c r="B179" s="133" t="s">
        <v>720</v>
      </c>
      <c r="C179" s="134" t="s">
        <v>721</v>
      </c>
      <c r="XDM179" s="132"/>
      <c r="XDN179" s="133"/>
      <c r="XDO179" s="134"/>
      <c r="XDP179" s="138"/>
      <c r="XDQ179" s="137"/>
      <c r="XDW179" s="132"/>
      <c r="XDX179" s="133"/>
      <c r="XDY179" s="134"/>
      <c r="XDZ179" s="135"/>
      <c r="XEA179" s="135"/>
    </row>
    <row r="180" spans="1:3 16271:16355" ht="16.5" customHeight="1">
      <c r="A180" s="132">
        <v>179</v>
      </c>
      <c r="B180" s="133" t="s">
        <v>722</v>
      </c>
      <c r="C180" s="134" t="s">
        <v>723</v>
      </c>
      <c r="XDC180" s="132"/>
      <c r="XDD180" s="133"/>
      <c r="XDE180" s="134"/>
      <c r="XDF180" s="138"/>
      <c r="XDG180" s="137"/>
      <c r="XDM180" s="132"/>
      <c r="XDN180" s="133"/>
      <c r="XDO180" s="134"/>
      <c r="XDP180" s="135"/>
      <c r="XDQ180" s="135"/>
      <c r="XDW180" s="132"/>
      <c r="XDX180" s="133"/>
      <c r="XDY180" s="134"/>
    </row>
    <row r="181" spans="1:3 16271:16355" ht="16.5" customHeight="1">
      <c r="A181" s="132">
        <v>180</v>
      </c>
      <c r="B181" s="133" t="s">
        <v>724</v>
      </c>
      <c r="C181" s="134" t="s">
        <v>725</v>
      </c>
      <c r="XCS181" s="132"/>
      <c r="XCT181" s="133"/>
      <c r="XCU181" s="134"/>
      <c r="XCV181" s="138"/>
      <c r="XCW181" s="137"/>
      <c r="XDC181" s="132"/>
      <c r="XDD181" s="133"/>
      <c r="XDE181" s="134"/>
      <c r="XDF181" s="135"/>
      <c r="XDG181" s="135"/>
      <c r="XDM181" s="132"/>
      <c r="XDN181" s="133"/>
      <c r="XDO181" s="134"/>
      <c r="XDW181" s="132"/>
      <c r="XDX181" s="133"/>
      <c r="XDY181" s="134"/>
      <c r="XDZ181" s="135"/>
    </row>
    <row r="182" spans="1:3 16271:16355" ht="16.5" customHeight="1">
      <c r="A182" s="132">
        <v>181</v>
      </c>
      <c r="B182" s="133" t="s">
        <v>726</v>
      </c>
      <c r="C182" s="134" t="s">
        <v>727</v>
      </c>
      <c r="XCI182" s="132"/>
      <c r="XCJ182" s="133"/>
      <c r="XCK182" s="134"/>
      <c r="XCL182" s="138"/>
      <c r="XCM182" s="137"/>
      <c r="XCS182" s="132"/>
      <c r="XCT182" s="133"/>
      <c r="XCU182" s="134"/>
      <c r="XCV182" s="135"/>
      <c r="XCW182" s="135"/>
      <c r="XDC182" s="132"/>
      <c r="XDD182" s="133"/>
      <c r="XDE182" s="134"/>
      <c r="XDM182" s="132"/>
      <c r="XDN182" s="133"/>
      <c r="XDO182" s="134"/>
      <c r="XDP182" s="135"/>
      <c r="XDW182" s="132"/>
      <c r="XDX182" s="133"/>
      <c r="XDY182" s="134"/>
      <c r="XDZ182" s="136"/>
      <c r="XEA182" s="136"/>
    </row>
    <row r="183" spans="1:3 16271:16355" ht="16.5" customHeight="1">
      <c r="A183" s="132">
        <v>182</v>
      </c>
      <c r="B183" s="133" t="s">
        <v>728</v>
      </c>
      <c r="C183" s="134" t="s">
        <v>729</v>
      </c>
      <c r="XBY183" s="132"/>
      <c r="XBZ183" s="133"/>
      <c r="XCA183" s="134"/>
      <c r="XCB183" s="138"/>
      <c r="XCC183" s="137"/>
      <c r="XCI183" s="132"/>
      <c r="XCJ183" s="133"/>
      <c r="XCK183" s="134"/>
      <c r="XCL183" s="135"/>
      <c r="XCM183" s="135"/>
      <c r="XCS183" s="132"/>
      <c r="XCT183" s="133"/>
      <c r="XCU183" s="134"/>
      <c r="XDC183" s="132"/>
      <c r="XDD183" s="133"/>
      <c r="XDE183" s="134"/>
      <c r="XDF183" s="135"/>
      <c r="XDM183" s="132"/>
      <c r="XDN183" s="133"/>
      <c r="XDO183" s="134"/>
      <c r="XDP183" s="136"/>
      <c r="XDQ183" s="136"/>
      <c r="XDW183" s="132"/>
      <c r="XDX183" s="133"/>
      <c r="XDY183" s="134"/>
      <c r="XDZ183" s="136"/>
      <c r="XEA183" s="136"/>
    </row>
    <row r="184" spans="1:3 16271:16355" ht="16.5" customHeight="1">
      <c r="A184" s="132">
        <v>183</v>
      </c>
      <c r="B184" s="133" t="s">
        <v>730</v>
      </c>
      <c r="C184" s="134" t="s">
        <v>731</v>
      </c>
      <c r="XBO184" s="132"/>
      <c r="XBP184" s="133"/>
      <c r="XBQ184" s="134"/>
      <c r="XBR184" s="138"/>
      <c r="XBS184" s="137"/>
      <c r="XBY184" s="132"/>
      <c r="XBZ184" s="133"/>
      <c r="XCA184" s="134"/>
      <c r="XCB184" s="135"/>
      <c r="XCC184" s="135"/>
      <c r="XCI184" s="132"/>
      <c r="XCJ184" s="133"/>
      <c r="XCK184" s="134"/>
      <c r="XCS184" s="132"/>
      <c r="XCT184" s="133"/>
      <c r="XCU184" s="134"/>
      <c r="XCV184" s="135"/>
      <c r="XDC184" s="132"/>
      <c r="XDD184" s="133"/>
      <c r="XDE184" s="134"/>
      <c r="XDF184" s="136"/>
      <c r="XDG184" s="136"/>
      <c r="XDM184" s="132"/>
      <c r="XDN184" s="133"/>
      <c r="XDO184" s="134"/>
      <c r="XDP184" s="136"/>
      <c r="XDQ184" s="136"/>
      <c r="XDW184" s="132"/>
      <c r="XDX184" s="133"/>
      <c r="XDY184" s="134"/>
    </row>
    <row r="185" spans="1:3 16271:16355" ht="16.5" customHeight="1">
      <c r="A185" s="132">
        <v>184</v>
      </c>
      <c r="B185" s="133" t="s">
        <v>732</v>
      </c>
      <c r="C185" s="134" t="s">
        <v>733</v>
      </c>
      <c r="XBE185" s="132"/>
      <c r="XBF185" s="133"/>
      <c r="XBG185" s="134"/>
      <c r="XBH185" s="138"/>
      <c r="XBI185" s="137"/>
      <c r="XBO185" s="132"/>
      <c r="XBP185" s="133"/>
      <c r="XBQ185" s="134"/>
      <c r="XBR185" s="135"/>
      <c r="XBS185" s="135"/>
      <c r="XBY185" s="132"/>
      <c r="XBZ185" s="133"/>
      <c r="XCA185" s="134"/>
      <c r="XCI185" s="132"/>
      <c r="XCJ185" s="133"/>
      <c r="XCK185" s="134"/>
      <c r="XCL185" s="135"/>
      <c r="XCS185" s="132"/>
      <c r="XCT185" s="133"/>
      <c r="XCU185" s="134"/>
      <c r="XCV185" s="136"/>
      <c r="XCW185" s="136"/>
      <c r="XDC185" s="132"/>
      <c r="XDD185" s="133"/>
      <c r="XDE185" s="134"/>
      <c r="XDF185" s="136"/>
      <c r="XDG185" s="136"/>
      <c r="XDM185" s="132"/>
      <c r="XDN185" s="133"/>
      <c r="XDO185" s="134"/>
      <c r="XDW185" s="132"/>
      <c r="XDX185" s="133"/>
      <c r="XDY185" s="134"/>
    </row>
    <row r="186" spans="1:3 16271:16355" ht="16.5" customHeight="1">
      <c r="A186" s="132">
        <v>185</v>
      </c>
      <c r="B186" s="133" t="s">
        <v>734</v>
      </c>
      <c r="C186" s="134" t="s">
        <v>735</v>
      </c>
      <c r="XAU186" s="132"/>
      <c r="XAV186" s="133"/>
      <c r="XAW186" s="134"/>
      <c r="XAX186" s="138"/>
      <c r="XAY186" s="137"/>
      <c r="XBE186" s="132"/>
      <c r="XBF186" s="133"/>
      <c r="XBG186" s="134"/>
      <c r="XBH186" s="135"/>
      <c r="XBI186" s="135"/>
      <c r="XBO186" s="132"/>
      <c r="XBP186" s="133"/>
      <c r="XBQ186" s="134"/>
      <c r="XBY186" s="132"/>
      <c r="XBZ186" s="133"/>
      <c r="XCA186" s="134"/>
      <c r="XCB186" s="135"/>
      <c r="XCI186" s="132"/>
      <c r="XCJ186" s="133"/>
      <c r="XCK186" s="134"/>
      <c r="XCL186" s="136"/>
      <c r="XCM186" s="136"/>
      <c r="XCS186" s="132"/>
      <c r="XCT186" s="133"/>
      <c r="XCU186" s="134"/>
      <c r="XCV186" s="136"/>
      <c r="XCW186" s="136"/>
      <c r="XDC186" s="132"/>
      <c r="XDD186" s="133"/>
      <c r="XDE186" s="134"/>
      <c r="XDM186" s="132"/>
      <c r="XDN186" s="133"/>
      <c r="XDO186" s="134"/>
      <c r="XDW186" s="132"/>
      <c r="XDX186" s="133"/>
      <c r="XDY186" s="134"/>
    </row>
    <row r="187" spans="1:3 16271:16355" ht="16.5" customHeight="1">
      <c r="A187" s="132">
        <v>186</v>
      </c>
      <c r="B187" s="133" t="s">
        <v>736</v>
      </c>
      <c r="C187" s="134" t="s">
        <v>737</v>
      </c>
    </row>
    <row r="188" spans="1:3 16271:16355" ht="16.5" customHeight="1">
      <c r="A188" s="132">
        <v>187</v>
      </c>
      <c r="B188" s="133" t="s">
        <v>738</v>
      </c>
      <c r="C188" s="134" t="s">
        <v>739</v>
      </c>
    </row>
    <row r="189" spans="1:3 16271:16355" ht="16.5" customHeight="1">
      <c r="A189" s="132">
        <v>188</v>
      </c>
      <c r="B189" s="133" t="s">
        <v>740</v>
      </c>
      <c r="C189" s="134" t="s">
        <v>741</v>
      </c>
      <c r="XBE189" s="132"/>
      <c r="XBF189" s="133"/>
      <c r="XBG189" s="134"/>
      <c r="XBH189" s="138"/>
      <c r="XBI189" s="137"/>
      <c r="XBO189" s="132"/>
      <c r="XBP189" s="133"/>
      <c r="XBQ189" s="134"/>
      <c r="XBR189" s="135"/>
      <c r="XBS189" s="135"/>
      <c r="XBY189" s="132"/>
      <c r="XBZ189" s="133"/>
      <c r="XCA189" s="134"/>
      <c r="XCI189" s="132"/>
      <c r="XCJ189" s="133"/>
      <c r="XCK189" s="134"/>
      <c r="XCL189" s="135"/>
      <c r="XCS189" s="132"/>
      <c r="XCT189" s="133"/>
      <c r="XCU189" s="134"/>
      <c r="XCV189" s="136"/>
      <c r="XCW189" s="136"/>
      <c r="XDC189" s="132"/>
      <c r="XDD189" s="133"/>
      <c r="XDE189" s="134"/>
      <c r="XDF189" s="136"/>
      <c r="XDG189" s="136"/>
      <c r="XDM189" s="132"/>
      <c r="XDN189" s="133"/>
      <c r="XDO189" s="134"/>
      <c r="XDW189" s="132"/>
      <c r="XDX189" s="133"/>
      <c r="XDY189" s="134"/>
    </row>
    <row r="190" spans="1:3 16271:16355" ht="16.5" customHeight="1">
      <c r="A190" s="132">
        <v>189</v>
      </c>
      <c r="B190" s="133" t="s">
        <v>742</v>
      </c>
      <c r="C190" s="134" t="s">
        <v>743</v>
      </c>
    </row>
    <row r="191" spans="1:3 16271:16355" ht="16.5" customHeight="1">
      <c r="A191" s="132">
        <v>190</v>
      </c>
      <c r="B191" s="133" t="s">
        <v>744</v>
      </c>
      <c r="C191" s="134" t="s">
        <v>745</v>
      </c>
    </row>
    <row r="192" spans="1:3 16271:16355" ht="16.5" customHeight="1">
      <c r="A192" s="132">
        <v>191</v>
      </c>
      <c r="B192" s="133" t="s">
        <v>746</v>
      </c>
      <c r="C192" s="134" t="s">
        <v>747</v>
      </c>
      <c r="XBO192" s="132"/>
      <c r="XBP192" s="133"/>
      <c r="XBQ192" s="134"/>
      <c r="XBR192" s="138"/>
      <c r="XBS192" s="137"/>
      <c r="XBY192" s="132"/>
      <c r="XBZ192" s="133"/>
      <c r="XCA192" s="134"/>
      <c r="XCB192" s="135"/>
      <c r="XCC192" s="135"/>
      <c r="XCI192" s="132"/>
      <c r="XCJ192" s="133"/>
      <c r="XCK192" s="134"/>
      <c r="XCS192" s="132"/>
      <c r="XCT192" s="133"/>
      <c r="XCU192" s="134"/>
      <c r="XCV192" s="135"/>
      <c r="XDC192" s="132"/>
      <c r="XDD192" s="133"/>
      <c r="XDE192" s="134"/>
      <c r="XDF192" s="136"/>
      <c r="XDG192" s="136"/>
      <c r="XDM192" s="132"/>
      <c r="XDN192" s="133"/>
      <c r="XDO192" s="134"/>
      <c r="XDP192" s="136"/>
      <c r="XDQ192" s="136"/>
      <c r="XDW192" s="132"/>
      <c r="XDX192" s="133"/>
      <c r="XDY192" s="134"/>
    </row>
    <row r="193" spans="1:3 16321:16354" ht="16.5" customHeight="1">
      <c r="A193" s="132">
        <v>192</v>
      </c>
      <c r="B193" s="133" t="s">
        <v>748</v>
      </c>
      <c r="C193" s="134" t="s">
        <v>749</v>
      </c>
    </row>
    <row r="194" spans="1:3 16321:16354" ht="16.5" customHeight="1">
      <c r="A194" s="132">
        <v>193</v>
      </c>
      <c r="B194" s="133" t="s">
        <v>750</v>
      </c>
      <c r="C194" s="134" t="s">
        <v>751</v>
      </c>
    </row>
    <row r="195" spans="1:3 16321:16354" ht="16.5" customHeight="1">
      <c r="A195" s="132">
        <v>194</v>
      </c>
      <c r="B195" s="133" t="s">
        <v>752</v>
      </c>
      <c r="C195" s="134" t="s">
        <v>753</v>
      </c>
      <c r="XCS195" s="132"/>
      <c r="XCT195" s="133"/>
      <c r="XCU195" s="134"/>
      <c r="XCV195" s="138"/>
      <c r="XCW195" s="137"/>
      <c r="XDC195" s="132"/>
      <c r="XDD195" s="133"/>
      <c r="XDE195" s="134"/>
      <c r="XDF195" s="135"/>
      <c r="XDG195" s="135"/>
      <c r="XDM195" s="132"/>
      <c r="XDN195" s="133"/>
      <c r="XDO195" s="134"/>
      <c r="XDW195" s="132"/>
      <c r="XDX195" s="133"/>
      <c r="XDY195" s="134"/>
      <c r="XDZ195" s="135"/>
    </row>
    <row r="196" spans="1:3 16321:16354" ht="16.5" customHeight="1">
      <c r="A196" s="132">
        <v>195</v>
      </c>
      <c r="B196" s="133" t="s">
        <v>754</v>
      </c>
      <c r="C196" s="134" t="s">
        <v>755</v>
      </c>
    </row>
    <row r="197" spans="1:3 16321:16354" ht="29.25" customHeight="1">
      <c r="A197" s="132">
        <v>196</v>
      </c>
      <c r="B197" s="133" t="s">
        <v>756</v>
      </c>
      <c r="C197" s="134" t="s">
        <v>757</v>
      </c>
    </row>
    <row r="198" spans="1:3 16321:16354" ht="29.25" customHeight="1">
      <c r="A198" s="132">
        <v>197</v>
      </c>
      <c r="B198" s="133" t="s">
        <v>758</v>
      </c>
      <c r="C198" s="134" t="s">
        <v>759</v>
      </c>
    </row>
    <row r="199" spans="1:3 16321:16354" ht="29.25" customHeight="1">
      <c r="A199" s="132">
        <v>198</v>
      </c>
      <c r="B199" s="133" t="s">
        <v>760</v>
      </c>
      <c r="C199" s="134" t="s">
        <v>761</v>
      </c>
    </row>
    <row r="200" spans="1:3 16321:16354" ht="29.25" customHeight="1">
      <c r="A200" s="132">
        <v>199</v>
      </c>
      <c r="B200" s="133" t="s">
        <v>762</v>
      </c>
      <c r="C200" s="134" t="s">
        <v>763</v>
      </c>
    </row>
    <row r="201" spans="1:3 16321:16354" ht="29.25" customHeight="1">
      <c r="A201" s="132">
        <v>200</v>
      </c>
      <c r="B201" s="133" t="s">
        <v>764</v>
      </c>
      <c r="C201" s="134" t="s">
        <v>765</v>
      </c>
    </row>
    <row r="202" spans="1:3 16321:16354" ht="29.25" customHeight="1">
      <c r="A202" s="132">
        <v>201</v>
      </c>
      <c r="B202" s="133" t="s">
        <v>766</v>
      </c>
      <c r="C202" s="134" t="s">
        <v>767</v>
      </c>
    </row>
    <row r="203" spans="1:3 16321:16354" ht="29.25" customHeight="1">
      <c r="A203" s="132">
        <v>202</v>
      </c>
      <c r="B203" s="133" t="s">
        <v>768</v>
      </c>
      <c r="C203" s="134" t="s">
        <v>769</v>
      </c>
    </row>
    <row r="204" spans="1:3 16321:16354" ht="29.25" customHeight="1">
      <c r="A204" s="132">
        <v>203</v>
      </c>
      <c r="B204" s="133" t="s">
        <v>770</v>
      </c>
      <c r="C204" s="134" t="s">
        <v>771</v>
      </c>
    </row>
    <row r="205" spans="1:3 16321:16354" ht="29.25" customHeight="1">
      <c r="A205" s="132">
        <v>204</v>
      </c>
      <c r="B205" s="133" t="s">
        <v>772</v>
      </c>
      <c r="C205" s="134" t="s">
        <v>773</v>
      </c>
    </row>
    <row r="206" spans="1:3 16321:16354" ht="29.25" customHeight="1">
      <c r="A206" s="132">
        <v>205</v>
      </c>
      <c r="B206" s="133" t="s">
        <v>774</v>
      </c>
      <c r="C206" s="134" t="s">
        <v>775</v>
      </c>
    </row>
    <row r="207" spans="1:3 16321:16354" ht="29.25" customHeight="1">
      <c r="A207" s="132">
        <v>206</v>
      </c>
      <c r="B207" s="133" t="s">
        <v>776</v>
      </c>
      <c r="C207" s="134" t="s">
        <v>777</v>
      </c>
    </row>
    <row r="208" spans="1:3 16321:16354" ht="29.25" customHeight="1">
      <c r="A208" s="132">
        <v>207</v>
      </c>
      <c r="B208" s="133" t="s">
        <v>778</v>
      </c>
      <c r="C208" s="134" t="s">
        <v>779</v>
      </c>
    </row>
    <row r="209" spans="1:3" ht="29.25" customHeight="1">
      <c r="A209" s="132">
        <v>208</v>
      </c>
      <c r="B209" s="133" t="s">
        <v>780</v>
      </c>
      <c r="C209" s="134" t="s">
        <v>781</v>
      </c>
    </row>
    <row r="210" spans="1:3" ht="29.25" customHeight="1">
      <c r="A210" s="132">
        <v>209</v>
      </c>
      <c r="B210" s="133" t="s">
        <v>782</v>
      </c>
      <c r="C210" s="134" t="s">
        <v>783</v>
      </c>
    </row>
    <row r="211" spans="1:3" ht="29.25" customHeight="1">
      <c r="A211" s="132">
        <v>210</v>
      </c>
      <c r="B211" s="133" t="s">
        <v>875</v>
      </c>
      <c r="C211" s="134" t="s">
        <v>784</v>
      </c>
    </row>
    <row r="212" spans="1:3" ht="29.25" customHeight="1">
      <c r="A212" s="132">
        <v>211</v>
      </c>
      <c r="B212" s="133" t="s">
        <v>878</v>
      </c>
      <c r="C212" s="134" t="s">
        <v>785</v>
      </c>
    </row>
    <row r="213" spans="1:3" ht="29.25" customHeight="1">
      <c r="A213" s="132">
        <v>212</v>
      </c>
      <c r="B213" s="133" t="s">
        <v>786</v>
      </c>
      <c r="C213" s="134" t="s">
        <v>787</v>
      </c>
    </row>
    <row r="214" spans="1:3" ht="29.25" customHeight="1">
      <c r="A214" s="132">
        <v>213</v>
      </c>
      <c r="B214" s="133" t="s">
        <v>876</v>
      </c>
      <c r="C214" s="134" t="s">
        <v>788</v>
      </c>
    </row>
    <row r="215" spans="1:3" ht="29.25" customHeight="1">
      <c r="A215" s="132">
        <v>214</v>
      </c>
      <c r="B215" s="133" t="s">
        <v>789</v>
      </c>
      <c r="C215" s="134" t="s">
        <v>790</v>
      </c>
    </row>
    <row r="216" spans="1:3" ht="29.25" customHeight="1">
      <c r="A216" s="132">
        <v>215</v>
      </c>
      <c r="B216" s="133" t="s">
        <v>791</v>
      </c>
      <c r="C216" s="134" t="s">
        <v>792</v>
      </c>
    </row>
    <row r="217" spans="1:3" ht="29.25" customHeight="1">
      <c r="A217" s="132">
        <v>216</v>
      </c>
      <c r="B217" s="133" t="s">
        <v>793</v>
      </c>
      <c r="C217" s="134" t="s">
        <v>794</v>
      </c>
    </row>
    <row r="218" spans="1:3" ht="29.25" customHeight="1">
      <c r="A218" s="132">
        <v>217</v>
      </c>
      <c r="B218" s="133" t="s">
        <v>795</v>
      </c>
      <c r="C218" s="134" t="s">
        <v>796</v>
      </c>
    </row>
    <row r="219" spans="1:3" ht="16.5" customHeight="1">
      <c r="A219" s="132">
        <v>218</v>
      </c>
      <c r="B219" s="133" t="s">
        <v>797</v>
      </c>
      <c r="C219" s="134" t="s">
        <v>1120</v>
      </c>
    </row>
    <row r="220" spans="1:3" ht="29.25" customHeight="1">
      <c r="A220" s="132">
        <v>219</v>
      </c>
      <c r="B220" s="133" t="s">
        <v>799</v>
      </c>
      <c r="C220" s="134" t="s">
        <v>800</v>
      </c>
    </row>
    <row r="221" spans="1:3" ht="29.25" customHeight="1">
      <c r="A221" s="132">
        <v>220</v>
      </c>
      <c r="B221" s="133" t="s">
        <v>801</v>
      </c>
      <c r="C221" s="134" t="s">
        <v>802</v>
      </c>
    </row>
    <row r="222" spans="1:3" ht="29.25" customHeight="1">
      <c r="A222" s="132">
        <v>221</v>
      </c>
      <c r="B222" s="133" t="s">
        <v>879</v>
      </c>
      <c r="C222" s="134" t="s">
        <v>803</v>
      </c>
    </row>
    <row r="223" spans="1:3" ht="29.25" customHeight="1">
      <c r="A223" s="132">
        <v>222</v>
      </c>
      <c r="B223" s="133" t="s">
        <v>804</v>
      </c>
      <c r="C223" s="134" t="s">
        <v>805</v>
      </c>
    </row>
    <row r="224" spans="1:3" ht="42.75" customHeight="1">
      <c r="A224" s="132">
        <v>223</v>
      </c>
      <c r="B224" s="133" t="s">
        <v>806</v>
      </c>
      <c r="C224" s="134" t="s">
        <v>807</v>
      </c>
    </row>
    <row r="225" spans="1:3" ht="16.5" customHeight="1">
      <c r="A225" s="132">
        <v>224</v>
      </c>
      <c r="B225" s="133" t="s">
        <v>808</v>
      </c>
      <c r="C225" s="134" t="s">
        <v>1121</v>
      </c>
    </row>
    <row r="226" spans="1:3" ht="16.5" customHeight="1">
      <c r="A226" s="132">
        <v>225</v>
      </c>
      <c r="B226" s="133" t="s">
        <v>810</v>
      </c>
      <c r="C226" s="134" t="s">
        <v>1122</v>
      </c>
    </row>
    <row r="227" spans="1:3" ht="29.25" customHeight="1">
      <c r="A227" s="132">
        <v>226</v>
      </c>
      <c r="B227" s="133" t="s">
        <v>812</v>
      </c>
      <c r="C227" s="134" t="s">
        <v>813</v>
      </c>
    </row>
    <row r="228" spans="1:3" ht="29.25" customHeight="1">
      <c r="A228" s="132">
        <v>227</v>
      </c>
      <c r="B228" s="133" t="s">
        <v>814</v>
      </c>
      <c r="C228" s="134" t="s">
        <v>815</v>
      </c>
    </row>
    <row r="229" spans="1:3" ht="29.25" customHeight="1">
      <c r="A229" s="132">
        <v>228</v>
      </c>
      <c r="B229" s="133" t="s">
        <v>880</v>
      </c>
      <c r="C229" s="134" t="s">
        <v>816</v>
      </c>
    </row>
    <row r="230" spans="1:3" ht="29.25" customHeight="1">
      <c r="A230" s="132">
        <v>229</v>
      </c>
      <c r="B230" s="133" t="s">
        <v>817</v>
      </c>
      <c r="C230" s="134" t="s">
        <v>818</v>
      </c>
    </row>
    <row r="231" spans="1:3" ht="29.25" customHeight="1">
      <c r="A231" s="132">
        <v>230</v>
      </c>
      <c r="B231" s="133" t="s">
        <v>819</v>
      </c>
      <c r="C231" s="134" t="s">
        <v>820</v>
      </c>
    </row>
    <row r="232" spans="1:3" ht="29.25" customHeight="1">
      <c r="A232" s="132">
        <v>231</v>
      </c>
      <c r="B232" s="133" t="s">
        <v>821</v>
      </c>
      <c r="C232" s="134" t="s">
        <v>822</v>
      </c>
    </row>
    <row r="233" spans="1:3" ht="29.25" customHeight="1">
      <c r="A233" s="132">
        <v>232</v>
      </c>
      <c r="B233" s="133" t="s">
        <v>823</v>
      </c>
      <c r="C233" s="134" t="s">
        <v>824</v>
      </c>
    </row>
    <row r="234" spans="1:3" ht="29.25" customHeight="1">
      <c r="A234" s="132">
        <v>233</v>
      </c>
      <c r="B234" s="133" t="s">
        <v>825</v>
      </c>
      <c r="C234" s="134" t="s">
        <v>826</v>
      </c>
    </row>
    <row r="235" spans="1:3" ht="16.5" customHeight="1">
      <c r="A235" s="132">
        <v>234</v>
      </c>
      <c r="B235" s="133" t="s">
        <v>827</v>
      </c>
      <c r="C235" s="134" t="s">
        <v>1123</v>
      </c>
    </row>
    <row r="236" spans="1:3" ht="29.25" customHeight="1">
      <c r="A236" s="132">
        <v>235</v>
      </c>
      <c r="B236" s="133" t="s">
        <v>881</v>
      </c>
      <c r="C236" s="134" t="s">
        <v>829</v>
      </c>
    </row>
    <row r="237" spans="1:3" ht="16.5" customHeight="1">
      <c r="A237" s="132">
        <v>236</v>
      </c>
      <c r="B237" s="133" t="s">
        <v>830</v>
      </c>
      <c r="C237" s="134" t="s">
        <v>1124</v>
      </c>
    </row>
    <row r="238" spans="1:3" ht="16.5" customHeight="1">
      <c r="A238" s="132">
        <v>237</v>
      </c>
      <c r="B238" s="133" t="s">
        <v>832</v>
      </c>
      <c r="C238" s="134" t="s">
        <v>1125</v>
      </c>
    </row>
    <row r="239" spans="1:3" ht="29.25" customHeight="1">
      <c r="A239" s="132">
        <v>238</v>
      </c>
      <c r="B239" s="133" t="s">
        <v>834</v>
      </c>
      <c r="C239" s="134" t="s">
        <v>835</v>
      </c>
    </row>
    <row r="240" spans="1:3" ht="16.5" customHeight="1">
      <c r="A240" s="132">
        <v>239</v>
      </c>
      <c r="B240" s="133" t="s">
        <v>882</v>
      </c>
      <c r="C240" s="134" t="s">
        <v>1126</v>
      </c>
    </row>
    <row r="241" spans="1:3" ht="16.5" customHeight="1">
      <c r="A241" s="132">
        <v>240</v>
      </c>
      <c r="B241" s="133" t="s">
        <v>837</v>
      </c>
      <c r="C241" s="134" t="s">
        <v>1127</v>
      </c>
    </row>
    <row r="242" spans="1:3" ht="29.25" customHeight="1">
      <c r="A242" s="132">
        <v>241</v>
      </c>
      <c r="B242" s="133" t="s">
        <v>839</v>
      </c>
      <c r="C242" s="134" t="s">
        <v>840</v>
      </c>
    </row>
    <row r="243" spans="1:3" ht="16.5" customHeight="1">
      <c r="A243" s="132">
        <v>242</v>
      </c>
      <c r="B243" s="133" t="s">
        <v>841</v>
      </c>
      <c r="C243" s="134" t="s">
        <v>1128</v>
      </c>
    </row>
    <row r="244" spans="1:3" ht="29.25" customHeight="1">
      <c r="A244" s="132">
        <v>243</v>
      </c>
      <c r="B244" s="133" t="s">
        <v>843</v>
      </c>
      <c r="C244" s="134" t="s">
        <v>844</v>
      </c>
    </row>
    <row r="245" spans="1:3" ht="16.5" customHeight="1">
      <c r="A245" s="132">
        <v>244</v>
      </c>
      <c r="B245" s="133" t="s">
        <v>845</v>
      </c>
      <c r="C245" s="134" t="s">
        <v>846</v>
      </c>
    </row>
    <row r="246" spans="1:3" ht="16.5" customHeight="1">
      <c r="A246" s="132">
        <v>245</v>
      </c>
      <c r="B246" s="133" t="s">
        <v>849</v>
      </c>
      <c r="C246" s="134" t="s">
        <v>850</v>
      </c>
    </row>
    <row r="247" spans="1:3" ht="29.25" customHeight="1">
      <c r="A247" s="132">
        <v>246</v>
      </c>
      <c r="B247" s="133" t="s">
        <v>857</v>
      </c>
      <c r="C247" s="134" t="s">
        <v>858</v>
      </c>
    </row>
    <row r="248" spans="1:3" ht="29.25" customHeight="1">
      <c r="A248" s="132">
        <v>247</v>
      </c>
      <c r="B248" s="133" t="s">
        <v>853</v>
      </c>
      <c r="C248" s="134" t="s">
        <v>854</v>
      </c>
    </row>
    <row r="249" spans="1:3" ht="29.25" customHeight="1">
      <c r="A249" s="132">
        <v>248</v>
      </c>
      <c r="B249" s="133" t="s">
        <v>855</v>
      </c>
      <c r="C249" s="134" t="s">
        <v>856</v>
      </c>
    </row>
    <row r="250" spans="1:3" ht="29.25" customHeight="1">
      <c r="A250" s="132">
        <v>249</v>
      </c>
      <c r="B250" s="133" t="s">
        <v>859</v>
      </c>
      <c r="C250" s="134" t="s">
        <v>860</v>
      </c>
    </row>
    <row r="251" spans="1:3" ht="15.75" customHeight="1">
      <c r="A251" s="132">
        <v>250</v>
      </c>
      <c r="B251" s="133" t="s">
        <v>861</v>
      </c>
      <c r="C251" s="134" t="s">
        <v>862</v>
      </c>
    </row>
    <row r="252" spans="1:3" ht="31.5" customHeight="1">
      <c r="A252" s="132">
        <v>251</v>
      </c>
      <c r="B252" s="133" t="s">
        <v>851</v>
      </c>
      <c r="C252" s="134" t="s">
        <v>852</v>
      </c>
    </row>
    <row r="253" spans="1:3" s="142" customFormat="1" ht="13.5" customHeight="1">
      <c r="A253" s="139"/>
      <c r="B253" s="140"/>
      <c r="C253" s="141"/>
    </row>
    <row r="254" spans="1:3" ht="13.5" customHeight="1">
      <c r="A254" s="139"/>
      <c r="B254" s="140"/>
      <c r="C254" s="141"/>
    </row>
    <row r="255" spans="1:3" ht="13.5" customHeight="1">
      <c r="A255" s="139"/>
      <c r="B255" s="140"/>
      <c r="C255" s="141"/>
    </row>
    <row r="256" spans="1:3" ht="13.5" customHeight="1">
      <c r="A256" s="139"/>
      <c r="B256" s="140"/>
      <c r="C256" s="141"/>
    </row>
    <row r="257" spans="1:3" ht="13.5" customHeight="1">
      <c r="A257" s="139"/>
      <c r="B257" s="140"/>
      <c r="C257" s="141"/>
    </row>
    <row r="258" spans="1:3" ht="13.5" customHeight="1">
      <c r="A258" s="139"/>
      <c r="B258" s="140"/>
      <c r="C258" s="141"/>
    </row>
    <row r="259" spans="1:3" ht="13.5" customHeight="1">
      <c r="A259" s="139"/>
      <c r="B259" s="140"/>
      <c r="C259" s="141"/>
    </row>
    <row r="260" spans="1:3" ht="13.5" customHeight="1">
      <c r="A260" s="139"/>
      <c r="B260" s="140"/>
      <c r="C260" s="141"/>
    </row>
    <row r="261" spans="1:3" ht="13.5" customHeight="1">
      <c r="A261" s="139"/>
      <c r="B261" s="140"/>
      <c r="C261" s="141"/>
    </row>
    <row r="262" spans="1:3" ht="13.5" customHeight="1">
      <c r="A262" s="139"/>
      <c r="B262" s="140"/>
      <c r="C262" s="141"/>
    </row>
    <row r="263" spans="1:3" ht="13.5" customHeight="1">
      <c r="A263" s="139"/>
      <c r="B263" s="140"/>
      <c r="C263" s="141"/>
    </row>
    <row r="264" spans="1:3" ht="13.5" customHeight="1">
      <c r="A264" s="139"/>
      <c r="B264" s="140"/>
      <c r="C264" s="141"/>
    </row>
    <row r="265" spans="1:3" ht="13.5" customHeight="1">
      <c r="A265" s="139"/>
      <c r="B265" s="140"/>
      <c r="C265" s="141"/>
    </row>
    <row r="266" spans="1:3" ht="13.5" customHeight="1">
      <c r="A266" s="139"/>
      <c r="B266" s="140"/>
      <c r="C266" s="141"/>
    </row>
    <row r="267" spans="1:3" ht="13.5" customHeight="1">
      <c r="A267" s="139"/>
      <c r="B267" s="140"/>
      <c r="C267" s="141"/>
    </row>
    <row r="268" spans="1:3" ht="13.5" customHeight="1">
      <c r="A268" s="139"/>
      <c r="B268" s="140"/>
      <c r="C268" s="141"/>
    </row>
    <row r="269" spans="1:3" ht="13.5" customHeight="1">
      <c r="A269" s="139"/>
      <c r="B269" s="140"/>
      <c r="C269" s="141"/>
    </row>
    <row r="270" spans="1:3" ht="13.5" customHeight="1">
      <c r="A270" s="139"/>
      <c r="B270" s="140"/>
      <c r="C270" s="141"/>
    </row>
    <row r="271" spans="1:3" ht="13.5" customHeight="1">
      <c r="A271" s="139"/>
      <c r="B271" s="140"/>
      <c r="C271" s="141"/>
    </row>
    <row r="272" spans="1:3" ht="13.5" customHeight="1">
      <c r="A272" s="139"/>
      <c r="B272" s="140"/>
      <c r="C272" s="141"/>
    </row>
    <row r="273" spans="1:3" ht="13.5" customHeight="1">
      <c r="A273" s="139"/>
      <c r="B273" s="140"/>
      <c r="C273" s="141"/>
    </row>
    <row r="274" spans="1:3" ht="13.5" customHeight="1">
      <c r="A274" s="139"/>
      <c r="B274" s="140"/>
      <c r="C274" s="141"/>
    </row>
    <row r="275" spans="1:3" ht="13.5" customHeight="1">
      <c r="A275" s="139"/>
      <c r="B275" s="140"/>
      <c r="C275" s="141"/>
    </row>
    <row r="276" spans="1:3" ht="13.5" customHeight="1">
      <c r="A276" s="139"/>
      <c r="B276" s="140"/>
      <c r="C276" s="141"/>
    </row>
    <row r="277" spans="1:3" ht="13.5" customHeight="1">
      <c r="A277" s="139"/>
      <c r="B277" s="140"/>
      <c r="C277" s="141"/>
    </row>
    <row r="278" spans="1:3" ht="13.5" customHeight="1">
      <c r="A278" s="139"/>
      <c r="B278" s="140"/>
      <c r="C278" s="141"/>
    </row>
    <row r="279" spans="1:3" ht="13.5" customHeight="1">
      <c r="A279" s="139"/>
      <c r="B279" s="140"/>
      <c r="C279" s="141"/>
    </row>
    <row r="280" spans="1:3" ht="13.5" customHeight="1">
      <c r="A280" s="139"/>
      <c r="B280" s="140"/>
      <c r="C280" s="141"/>
    </row>
    <row r="281" spans="1:3" ht="13.5" customHeight="1">
      <c r="A281" s="139"/>
      <c r="B281" s="140"/>
      <c r="C281" s="141"/>
    </row>
    <row r="282" spans="1:3" ht="13.5" customHeight="1">
      <c r="A282" s="139"/>
      <c r="B282" s="140"/>
      <c r="C282" s="141"/>
    </row>
    <row r="283" spans="1:3" ht="13.5" customHeight="1">
      <c r="A283" s="139"/>
      <c r="B283" s="140"/>
      <c r="C283" s="141"/>
    </row>
    <row r="284" spans="1:3" ht="13.5" customHeight="1">
      <c r="A284" s="139"/>
      <c r="B284" s="140"/>
      <c r="C284" s="141"/>
    </row>
    <row r="285" spans="1:3" ht="13.5" customHeight="1">
      <c r="A285" s="139"/>
      <c r="B285" s="140"/>
      <c r="C285" s="141"/>
    </row>
    <row r="286" spans="1:3" ht="13.5" customHeight="1">
      <c r="A286" s="139"/>
      <c r="B286" s="140"/>
      <c r="C286" s="141"/>
    </row>
    <row r="287" spans="1:3" ht="13.5" customHeight="1">
      <c r="A287" s="139"/>
      <c r="B287" s="140"/>
      <c r="C287" s="141"/>
    </row>
    <row r="288" spans="1:3" ht="13.5" customHeight="1">
      <c r="A288" s="139"/>
      <c r="B288" s="140"/>
      <c r="C288" s="141"/>
    </row>
    <row r="289" spans="1:3" ht="13.5" customHeight="1">
      <c r="A289" s="139"/>
      <c r="B289" s="140"/>
      <c r="C289" s="141"/>
    </row>
    <row r="290" spans="1:3" ht="13.5" customHeight="1">
      <c r="A290" s="139"/>
      <c r="B290" s="140"/>
      <c r="C290" s="141"/>
    </row>
    <row r="291" spans="1:3" ht="13.5" customHeight="1">
      <c r="A291" s="139"/>
      <c r="B291" s="140"/>
      <c r="C291" s="141"/>
    </row>
    <row r="292" spans="1:3" ht="13.5" customHeight="1">
      <c r="A292" s="139"/>
      <c r="B292" s="140"/>
      <c r="C292" s="141"/>
    </row>
    <row r="293" spans="1:3" ht="13.5" customHeight="1">
      <c r="A293" s="139"/>
      <c r="B293" s="140"/>
      <c r="C293" s="141"/>
    </row>
    <row r="294" spans="1:3" ht="13.5" customHeight="1">
      <c r="A294" s="139"/>
      <c r="B294" s="140"/>
      <c r="C294" s="141"/>
    </row>
    <row r="295" spans="1:3" ht="13.5" customHeight="1">
      <c r="A295" s="139"/>
      <c r="B295" s="140"/>
      <c r="C295" s="141"/>
    </row>
    <row r="296" spans="1:3" ht="13.5" customHeight="1">
      <c r="A296" s="139"/>
      <c r="B296" s="140"/>
      <c r="C296" s="141"/>
    </row>
    <row r="297" spans="1:3" ht="13.5" customHeight="1">
      <c r="A297" s="139"/>
      <c r="B297" s="140"/>
      <c r="C297" s="141"/>
    </row>
    <row r="298" spans="1:3" ht="13.5" customHeight="1">
      <c r="A298" s="139"/>
      <c r="B298" s="140"/>
      <c r="C298" s="141"/>
    </row>
    <row r="299" spans="1:3" ht="13.5" customHeight="1">
      <c r="A299" s="139"/>
      <c r="B299" s="140"/>
      <c r="C299" s="141"/>
    </row>
    <row r="300" spans="1:3" ht="13.5" customHeight="1">
      <c r="A300" s="139"/>
      <c r="B300" s="140"/>
      <c r="C300" s="141"/>
    </row>
    <row r="301" spans="1:3" ht="13.5" customHeight="1">
      <c r="A301" s="139"/>
      <c r="B301" s="140"/>
      <c r="C301" s="141"/>
    </row>
    <row r="302" spans="1:3" ht="13.5" customHeight="1">
      <c r="A302" s="139"/>
      <c r="B302" s="140"/>
      <c r="C302" s="141"/>
    </row>
    <row r="303" spans="1:3" ht="13.5" customHeight="1">
      <c r="A303" s="139"/>
      <c r="B303" s="140"/>
      <c r="C303" s="141"/>
    </row>
    <row r="304" spans="1:3" ht="13.5" customHeight="1">
      <c r="A304" s="139"/>
      <c r="B304" s="140"/>
      <c r="C304" s="141"/>
    </row>
    <row r="305" spans="1:3" ht="13.5" customHeight="1">
      <c r="A305" s="139"/>
      <c r="B305" s="140"/>
      <c r="C305" s="141"/>
    </row>
    <row r="306" spans="1:3" ht="13.5" customHeight="1">
      <c r="A306" s="139"/>
      <c r="B306" s="140"/>
      <c r="C306" s="141"/>
    </row>
    <row r="307" spans="1:3" ht="13.5" customHeight="1">
      <c r="A307" s="139"/>
      <c r="B307" s="140"/>
      <c r="C307" s="141"/>
    </row>
    <row r="308" spans="1:3" ht="13.5" customHeight="1">
      <c r="A308" s="139"/>
      <c r="B308" s="140"/>
      <c r="C308" s="141"/>
    </row>
    <row r="309" spans="1:3" ht="13.5" customHeight="1">
      <c r="A309" s="139"/>
      <c r="B309" s="140"/>
      <c r="C309" s="141"/>
    </row>
    <row r="310" spans="1:3" ht="13.5" customHeight="1">
      <c r="A310" s="139"/>
      <c r="B310" s="140"/>
      <c r="C310" s="141"/>
    </row>
    <row r="311" spans="1:3" ht="13.5" customHeight="1">
      <c r="A311" s="139"/>
      <c r="B311" s="140"/>
      <c r="C311" s="141"/>
    </row>
    <row r="312" spans="1:3" ht="13.5" customHeight="1">
      <c r="A312" s="139"/>
      <c r="B312" s="140"/>
      <c r="C312" s="141"/>
    </row>
    <row r="313" spans="1:3" ht="13.5" customHeight="1">
      <c r="A313" s="139"/>
      <c r="B313" s="140"/>
      <c r="C313" s="141"/>
    </row>
    <row r="314" spans="1:3" ht="13.5" customHeight="1">
      <c r="A314" s="139"/>
      <c r="B314" s="140"/>
      <c r="C314" s="141"/>
    </row>
    <row r="315" spans="1:3" ht="13.5" customHeight="1">
      <c r="A315" s="139"/>
      <c r="B315" s="140"/>
      <c r="C315" s="141"/>
    </row>
    <row r="316" spans="1:3" ht="13.5" customHeight="1">
      <c r="A316" s="139"/>
      <c r="B316" s="140"/>
      <c r="C316" s="141"/>
    </row>
    <row r="317" spans="1:3" ht="13.5" customHeight="1">
      <c r="A317" s="139"/>
      <c r="B317" s="140"/>
      <c r="C317" s="141"/>
    </row>
    <row r="318" spans="1:3" ht="13.5" customHeight="1">
      <c r="A318" s="139"/>
      <c r="B318" s="140"/>
      <c r="C318" s="141"/>
    </row>
    <row r="319" spans="1:3" ht="13.5" customHeight="1">
      <c r="A319" s="139"/>
      <c r="B319" s="140"/>
      <c r="C319" s="141"/>
    </row>
    <row r="320" spans="1:3" ht="13.5" customHeight="1">
      <c r="A320" s="139"/>
      <c r="B320" s="140"/>
      <c r="C320" s="141"/>
    </row>
    <row r="321" spans="1:3" ht="13.5" customHeight="1">
      <c r="A321" s="139"/>
      <c r="B321" s="140"/>
      <c r="C321" s="141"/>
    </row>
    <row r="322" spans="1:3" ht="13.5" customHeight="1">
      <c r="A322" s="139"/>
      <c r="B322" s="140"/>
      <c r="C322" s="141"/>
    </row>
    <row r="323" spans="1:3" ht="13.5" customHeight="1">
      <c r="A323" s="139"/>
      <c r="B323" s="140"/>
      <c r="C323" s="141"/>
    </row>
    <row r="324" spans="1:3" ht="13.5" customHeight="1">
      <c r="A324" s="139"/>
      <c r="B324" s="140"/>
      <c r="C324" s="141"/>
    </row>
    <row r="325" spans="1:3" ht="13.5" customHeight="1">
      <c r="A325" s="139"/>
      <c r="B325" s="140"/>
      <c r="C325" s="1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4"/>
  <sheetViews>
    <sheetView showGridLines="0" topLeftCell="A82" zoomScale="115" zoomScaleNormal="115" zoomScaleSheetLayoutView="115" workbookViewId="0">
      <selection activeCell="A91" sqref="A91:D91"/>
    </sheetView>
  </sheetViews>
  <sheetFormatPr baseColWidth="10" defaultColWidth="11" defaultRowHeight="12.75"/>
  <cols>
    <col min="1" max="1" width="12.140625" style="1" customWidth="1"/>
    <col min="2" max="2" width="5" style="1" customWidth="1"/>
    <col min="3" max="3" width="20.85546875" style="1" customWidth="1"/>
    <col min="4" max="4" width="8.7109375" style="1" customWidth="1"/>
    <col min="5" max="5" width="10" style="1" customWidth="1"/>
    <col min="6" max="6" width="5.7109375" style="1" customWidth="1"/>
    <col min="7" max="7" width="5.42578125" style="1" customWidth="1"/>
    <col min="8" max="19" width="4.7109375" style="1" customWidth="1"/>
    <col min="20" max="20" width="9.140625" style="1" hidden="1" customWidth="1"/>
    <col min="21" max="21" width="11" style="1" customWidth="1"/>
    <col min="22" max="22" width="14.140625" style="1" customWidth="1"/>
    <col min="23" max="23" width="18.5703125" style="1" customWidth="1"/>
    <col min="24" max="24" width="11.28515625" style="1" customWidth="1"/>
    <col min="25" max="25" width="11.42578125" style="1" bestFit="1" customWidth="1"/>
    <col min="26" max="26" width="10.85546875" style="3" customWidth="1"/>
    <col min="27" max="27" width="21.28515625" style="1" customWidth="1"/>
    <col min="28" max="28" width="28.140625" style="1" customWidth="1"/>
    <col min="29" max="29" width="27.5703125" style="1" customWidth="1"/>
    <col min="30" max="30" width="11.42578125" style="1" customWidth="1"/>
    <col min="31" max="31" width="62.28515625" style="1" customWidth="1"/>
    <col min="32" max="32" width="44.7109375" style="1" customWidth="1"/>
    <col min="33" max="255" width="11.42578125" style="1" customWidth="1"/>
    <col min="256" max="16384" width="11" style="1"/>
  </cols>
  <sheetData>
    <row r="1" spans="1:22">
      <c r="U1" s="2"/>
      <c r="V1" s="2"/>
    </row>
    <row r="2" spans="1:22" ht="18.75" customHeight="1" thickBot="1">
      <c r="A2" s="4"/>
      <c r="B2" s="4"/>
      <c r="C2" s="237" t="s">
        <v>315</v>
      </c>
      <c r="D2" s="237"/>
      <c r="E2" s="237"/>
      <c r="F2" s="238"/>
      <c r="G2" s="238"/>
      <c r="H2" s="238"/>
      <c r="I2" s="238"/>
      <c r="J2" s="238"/>
      <c r="K2" s="238"/>
      <c r="L2" s="238"/>
      <c r="M2" s="238"/>
      <c r="N2" s="238"/>
      <c r="O2" s="238"/>
      <c r="P2" s="238"/>
      <c r="Q2" s="238"/>
      <c r="R2" s="238"/>
      <c r="S2" s="238"/>
      <c r="T2" s="5"/>
      <c r="U2" s="6"/>
      <c r="V2" s="6"/>
    </row>
    <row r="3" spans="1:22" ht="15.75" customHeight="1" thickBot="1">
      <c r="A3" s="4"/>
      <c r="B3" s="4"/>
      <c r="C3" s="4"/>
      <c r="D3" s="237" t="s">
        <v>316</v>
      </c>
      <c r="E3" s="237"/>
      <c r="F3" s="239"/>
      <c r="G3" s="239"/>
      <c r="H3" s="239"/>
      <c r="I3" s="239"/>
      <c r="J3" s="4"/>
      <c r="K3" s="4"/>
      <c r="L3" s="4"/>
      <c r="M3" s="4"/>
      <c r="N3" s="4"/>
      <c r="O3" s="4"/>
      <c r="P3" s="4"/>
      <c r="Q3" s="4"/>
      <c r="R3" s="4"/>
    </row>
    <row r="5" spans="1:22" ht="23.25" customHeight="1">
      <c r="A5" s="240" t="s">
        <v>348</v>
      </c>
      <c r="B5" s="240"/>
      <c r="C5" s="240"/>
      <c r="D5" s="240"/>
      <c r="E5" s="240"/>
      <c r="F5" s="240"/>
      <c r="G5" s="240"/>
      <c r="H5" s="240"/>
      <c r="I5" s="240"/>
      <c r="J5" s="240"/>
      <c r="K5" s="240"/>
      <c r="L5" s="240"/>
      <c r="M5" s="240"/>
      <c r="N5" s="240"/>
      <c r="O5" s="240"/>
      <c r="P5" s="240"/>
      <c r="Q5" s="240"/>
      <c r="R5" s="240"/>
      <c r="S5" s="7"/>
      <c r="T5" s="7"/>
      <c r="U5" s="7"/>
      <c r="V5" s="7"/>
    </row>
    <row r="6" spans="1:22" ht="3.75" customHeight="1"/>
    <row r="7" spans="1:22" ht="25.5" customHeight="1">
      <c r="A7" s="241" t="s">
        <v>0</v>
      </c>
      <c r="B7" s="241"/>
      <c r="C7" s="241"/>
      <c r="D7" s="242"/>
      <c r="E7" s="242"/>
      <c r="F7" s="242"/>
      <c r="G7" s="242"/>
      <c r="H7" s="242"/>
      <c r="I7" s="242"/>
      <c r="J7" s="242"/>
      <c r="K7" s="242"/>
      <c r="L7" s="242"/>
      <c r="M7" s="242"/>
      <c r="N7" s="242"/>
      <c r="O7" s="242"/>
      <c r="P7" s="242"/>
      <c r="Q7" s="242"/>
      <c r="R7" s="242"/>
      <c r="S7" s="242"/>
      <c r="T7" s="242"/>
      <c r="U7" s="242"/>
      <c r="V7" s="242"/>
    </row>
    <row r="8" spans="1:22" ht="17.25" customHeight="1">
      <c r="A8" s="241" t="s">
        <v>18</v>
      </c>
      <c r="B8" s="241"/>
      <c r="C8" s="241"/>
      <c r="D8" s="242"/>
      <c r="E8" s="242"/>
      <c r="F8" s="242"/>
      <c r="G8" s="242"/>
      <c r="H8" s="242"/>
      <c r="I8" s="242"/>
      <c r="J8" s="242"/>
      <c r="K8" s="242"/>
      <c r="L8" s="242"/>
      <c r="M8" s="242"/>
      <c r="N8" s="242"/>
      <c r="O8" s="242"/>
      <c r="P8" s="242"/>
      <c r="Q8" s="242"/>
      <c r="R8" s="242"/>
      <c r="S8" s="242"/>
      <c r="T8" s="242"/>
      <c r="U8" s="242"/>
      <c r="V8" s="242"/>
    </row>
    <row r="9" spans="1:22" ht="17.25" customHeight="1">
      <c r="A9" s="241" t="s">
        <v>19</v>
      </c>
      <c r="B9" s="241"/>
      <c r="C9" s="241"/>
      <c r="D9" s="246"/>
      <c r="E9" s="246"/>
      <c r="F9" s="246"/>
      <c r="G9" s="246"/>
      <c r="H9" s="246"/>
      <c r="I9" s="8"/>
      <c r="J9" s="8"/>
      <c r="K9" s="8"/>
      <c r="L9" s="8"/>
      <c r="M9" s="8"/>
      <c r="N9" s="8"/>
      <c r="O9" s="8"/>
      <c r="P9" s="8"/>
      <c r="Q9" s="8"/>
      <c r="R9" s="8"/>
      <c r="S9" s="8"/>
      <c r="T9" s="8"/>
      <c r="U9" s="8"/>
      <c r="V9" s="8"/>
    </row>
    <row r="10" spans="1:22" ht="24.75" customHeight="1">
      <c r="A10" s="241" t="s">
        <v>353</v>
      </c>
      <c r="B10" s="241"/>
      <c r="C10" s="241"/>
      <c r="D10" s="241"/>
      <c r="E10" s="241"/>
      <c r="F10" s="242"/>
      <c r="G10" s="242"/>
      <c r="H10" s="242"/>
      <c r="I10" s="242"/>
      <c r="J10" s="242"/>
      <c r="K10" s="242"/>
      <c r="L10" s="242"/>
      <c r="M10" s="242"/>
      <c r="N10" s="242"/>
      <c r="O10" s="242"/>
      <c r="P10" s="242"/>
      <c r="Q10" s="242"/>
      <c r="R10" s="242"/>
      <c r="S10" s="242"/>
      <c r="T10" s="242"/>
      <c r="U10" s="242"/>
      <c r="V10" s="242"/>
    </row>
    <row r="11" spans="1:22" ht="5.25" customHeight="1">
      <c r="A11" s="35"/>
      <c r="B11" s="35"/>
      <c r="C11" s="35"/>
      <c r="D11" s="35"/>
      <c r="E11" s="35"/>
      <c r="F11" s="36"/>
      <c r="G11" s="36"/>
      <c r="H11" s="36"/>
      <c r="I11" s="36"/>
      <c r="J11" s="36"/>
      <c r="K11" s="36"/>
      <c r="L11" s="36"/>
      <c r="M11" s="36"/>
      <c r="N11" s="36"/>
      <c r="O11" s="36"/>
      <c r="P11" s="36"/>
      <c r="Q11" s="36"/>
      <c r="R11" s="36"/>
      <c r="S11" s="36"/>
      <c r="T11" s="36"/>
      <c r="U11" s="36"/>
      <c r="V11" s="36"/>
    </row>
    <row r="12" spans="1:22" ht="24.75" customHeight="1">
      <c r="A12" s="243" t="s">
        <v>354</v>
      </c>
      <c r="B12" s="244"/>
      <c r="C12" s="244"/>
      <c r="D12" s="244"/>
      <c r="E12" s="244"/>
      <c r="F12" s="244"/>
      <c r="G12" s="244"/>
      <c r="H12" s="244"/>
      <c r="I12" s="244"/>
      <c r="J12" s="244"/>
      <c r="K12" s="244"/>
      <c r="L12" s="244"/>
      <c r="M12" s="244"/>
      <c r="N12" s="244"/>
      <c r="O12" s="244"/>
      <c r="P12" s="244"/>
      <c r="Q12" s="244"/>
      <c r="R12" s="244"/>
      <c r="S12" s="244"/>
      <c r="T12" s="244"/>
      <c r="U12" s="244"/>
      <c r="V12" s="245"/>
    </row>
    <row r="13" spans="1:22" ht="24.75" customHeight="1">
      <c r="A13" s="247" t="s">
        <v>338</v>
      </c>
      <c r="B13" s="247"/>
      <c r="C13" s="247"/>
      <c r="D13" s="248" t="s">
        <v>339</v>
      </c>
      <c r="E13" s="248"/>
      <c r="F13" s="248" t="s">
        <v>319</v>
      </c>
      <c r="G13" s="248"/>
      <c r="H13" s="248"/>
      <c r="I13" s="248"/>
      <c r="J13" s="248"/>
      <c r="K13" s="248"/>
      <c r="L13" s="248"/>
      <c r="M13" s="248"/>
      <c r="N13" s="248"/>
      <c r="O13" s="248"/>
      <c r="P13" s="248"/>
      <c r="Q13" s="248"/>
      <c r="R13" s="248"/>
      <c r="S13" s="248"/>
      <c r="T13" s="248"/>
      <c r="U13" s="248"/>
      <c r="V13" s="248"/>
    </row>
    <row r="14" spans="1:22" ht="24.75" customHeight="1">
      <c r="A14" s="249" t="s">
        <v>340</v>
      </c>
      <c r="B14" s="249"/>
      <c r="C14" s="249"/>
      <c r="D14" s="250"/>
      <c r="E14" s="250"/>
      <c r="F14" s="251" t="str">
        <f>IF(D14="","",VLOOKUP(D14,A172:B175,2))</f>
        <v/>
      </c>
      <c r="G14" s="251"/>
      <c r="H14" s="251"/>
      <c r="I14" s="251"/>
      <c r="J14" s="251"/>
      <c r="K14" s="251"/>
      <c r="L14" s="251"/>
      <c r="M14" s="251"/>
      <c r="N14" s="251"/>
      <c r="O14" s="251"/>
      <c r="P14" s="251"/>
      <c r="Q14" s="251"/>
      <c r="R14" s="251"/>
      <c r="S14" s="251"/>
      <c r="T14" s="251"/>
      <c r="U14" s="251"/>
      <c r="V14" s="251"/>
    </row>
    <row r="15" spans="1:22" ht="24.75" customHeight="1">
      <c r="A15" s="249" t="s">
        <v>341</v>
      </c>
      <c r="B15" s="252"/>
      <c r="C15" s="252"/>
      <c r="D15" s="253"/>
      <c r="E15" s="253"/>
      <c r="F15" s="251" t="str">
        <f>IF(C15="","",VLOOKUP(C15,#REF!,2))</f>
        <v/>
      </c>
      <c r="G15" s="251"/>
      <c r="H15" s="251"/>
      <c r="I15" s="251"/>
      <c r="J15" s="251"/>
      <c r="K15" s="251"/>
      <c r="L15" s="251"/>
      <c r="M15" s="251"/>
      <c r="N15" s="251"/>
      <c r="O15" s="251"/>
      <c r="P15" s="251"/>
      <c r="Q15" s="251"/>
      <c r="R15" s="251"/>
      <c r="S15" s="251"/>
      <c r="T15" s="251"/>
      <c r="U15" s="251"/>
      <c r="V15" s="251"/>
    </row>
    <row r="16" spans="1:22" ht="24.75" customHeight="1">
      <c r="A16" s="249" t="s">
        <v>342</v>
      </c>
      <c r="B16" s="252"/>
      <c r="C16" s="252"/>
      <c r="D16" s="253"/>
      <c r="E16" s="253"/>
      <c r="F16" s="254" t="str">
        <f>IF(C16="","",IF(EXACT(C15,MID(C16,1,3)),VLOOKUP(C16,#REF!,2),"VERIFIQUE QUE LA SUBFUNCIÓN CORRESPONDA AL CATÁLOGO DE FUNCIONES"))</f>
        <v/>
      </c>
      <c r="G16" s="254"/>
      <c r="H16" s="254"/>
      <c r="I16" s="254"/>
      <c r="J16" s="254"/>
      <c r="K16" s="254"/>
      <c r="L16" s="254"/>
      <c r="M16" s="254"/>
      <c r="N16" s="254"/>
      <c r="O16" s="254"/>
      <c r="P16" s="254"/>
      <c r="Q16" s="254"/>
      <c r="R16" s="254"/>
      <c r="S16" s="254"/>
      <c r="T16" s="254"/>
      <c r="U16" s="254"/>
      <c r="V16" s="254"/>
    </row>
    <row r="17" spans="1:34" ht="24.75" customHeight="1">
      <c r="A17" s="249" t="s">
        <v>343</v>
      </c>
      <c r="B17" s="252"/>
      <c r="C17" s="252"/>
      <c r="D17" s="253"/>
      <c r="E17" s="253"/>
      <c r="F17" s="255"/>
      <c r="G17" s="255"/>
      <c r="H17" s="255"/>
      <c r="I17" s="255"/>
      <c r="J17" s="255"/>
      <c r="K17" s="255"/>
      <c r="L17" s="255"/>
      <c r="M17" s="255"/>
      <c r="N17" s="255"/>
      <c r="O17" s="255"/>
      <c r="P17" s="255"/>
      <c r="Q17" s="255"/>
      <c r="R17" s="255"/>
      <c r="S17" s="255"/>
      <c r="T17" s="255"/>
      <c r="U17" s="255"/>
      <c r="V17" s="255"/>
    </row>
    <row r="18" spans="1:34" ht="6" customHeight="1">
      <c r="A18" s="35"/>
      <c r="B18" s="35"/>
      <c r="C18" s="35"/>
      <c r="D18" s="35"/>
      <c r="E18" s="35"/>
      <c r="F18" s="36"/>
      <c r="G18" s="36"/>
      <c r="H18" s="36"/>
      <c r="I18" s="36"/>
      <c r="J18" s="36"/>
      <c r="K18" s="36"/>
      <c r="L18" s="36"/>
      <c r="M18" s="36"/>
      <c r="N18" s="36"/>
      <c r="O18" s="36"/>
      <c r="P18" s="36"/>
      <c r="Q18" s="36"/>
      <c r="R18" s="36"/>
      <c r="S18" s="36"/>
      <c r="T18" s="36"/>
      <c r="U18" s="36"/>
      <c r="V18" s="36"/>
    </row>
    <row r="19" spans="1:34" ht="24.75" customHeight="1">
      <c r="A19" s="256" t="s">
        <v>344</v>
      </c>
      <c r="B19" s="256"/>
      <c r="C19" s="256"/>
      <c r="D19" s="256"/>
      <c r="E19" s="256"/>
      <c r="F19" s="256"/>
      <c r="G19" s="256"/>
      <c r="H19" s="256"/>
      <c r="I19" s="256"/>
      <c r="J19" s="256"/>
      <c r="K19" s="256"/>
      <c r="L19" s="256"/>
      <c r="M19" s="256"/>
      <c r="N19" s="256"/>
      <c r="O19" s="256"/>
      <c r="P19" s="256"/>
      <c r="Q19" s="256"/>
      <c r="R19" s="256"/>
      <c r="S19" s="256"/>
      <c r="T19" s="256"/>
      <c r="U19" s="256"/>
      <c r="V19" s="256"/>
    </row>
    <row r="20" spans="1:34" ht="24.75" customHeight="1">
      <c r="A20" s="257"/>
      <c r="B20" s="257"/>
      <c r="C20" s="257"/>
      <c r="D20" s="257"/>
      <c r="E20" s="257"/>
      <c r="F20" s="257"/>
      <c r="G20" s="257"/>
      <c r="H20" s="257"/>
      <c r="I20" s="257"/>
      <c r="J20" s="257"/>
      <c r="K20" s="257"/>
      <c r="L20" s="257"/>
      <c r="M20" s="257"/>
      <c r="N20" s="257"/>
      <c r="O20" s="257"/>
      <c r="P20" s="257"/>
      <c r="Q20" s="257"/>
      <c r="R20" s="257"/>
      <c r="S20" s="257"/>
      <c r="T20" s="257"/>
      <c r="U20" s="257"/>
      <c r="V20" s="257"/>
    </row>
    <row r="21" spans="1:34" ht="24.75" customHeight="1">
      <c r="A21" s="256" t="s">
        <v>352</v>
      </c>
      <c r="B21" s="256"/>
      <c r="C21" s="256"/>
      <c r="D21" s="256"/>
      <c r="E21" s="256"/>
      <c r="F21" s="256"/>
      <c r="G21" s="256"/>
      <c r="H21" s="256"/>
      <c r="I21" s="256"/>
      <c r="J21" s="256"/>
      <c r="K21" s="256"/>
      <c r="L21" s="256"/>
      <c r="M21" s="256"/>
      <c r="N21" s="256"/>
      <c r="O21" s="256"/>
      <c r="P21" s="256"/>
      <c r="Q21" s="256"/>
      <c r="R21" s="256"/>
      <c r="S21" s="256"/>
      <c r="T21" s="256"/>
      <c r="U21" s="256"/>
      <c r="V21" s="256"/>
    </row>
    <row r="22" spans="1:34" ht="24.75" customHeight="1">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34" ht="24.75" customHeight="1">
      <c r="A23" s="256" t="s">
        <v>347</v>
      </c>
      <c r="B23" s="256"/>
      <c r="C23" s="256"/>
      <c r="D23" s="256"/>
      <c r="E23" s="256"/>
      <c r="F23" s="256"/>
      <c r="G23" s="256"/>
      <c r="H23" s="256"/>
      <c r="I23" s="256"/>
      <c r="J23" s="256"/>
      <c r="K23" s="256"/>
      <c r="L23" s="256"/>
      <c r="M23" s="256"/>
      <c r="N23" s="256"/>
      <c r="O23" s="256"/>
      <c r="P23" s="256"/>
      <c r="Q23" s="256"/>
      <c r="R23" s="256"/>
      <c r="S23" s="256"/>
      <c r="T23" s="256"/>
      <c r="U23" s="256"/>
      <c r="V23" s="256"/>
    </row>
    <row r="24" spans="1:34" s="3" customFormat="1" ht="25.5" customHeight="1">
      <c r="A24" s="258"/>
      <c r="B24" s="258"/>
      <c r="C24" s="258"/>
      <c r="D24" s="258"/>
      <c r="E24" s="258"/>
      <c r="F24" s="258"/>
      <c r="G24" s="258"/>
      <c r="H24" s="258"/>
      <c r="I24" s="258"/>
      <c r="J24" s="258"/>
      <c r="K24" s="258"/>
      <c r="L24" s="258"/>
      <c r="M24" s="258"/>
      <c r="N24" s="258"/>
      <c r="O24" s="258"/>
      <c r="P24" s="258"/>
      <c r="Q24" s="258"/>
      <c r="R24" s="258"/>
      <c r="S24" s="258"/>
      <c r="T24" s="258"/>
      <c r="U24" s="258"/>
      <c r="V24" s="258"/>
      <c r="W24" s="1"/>
      <c r="X24" s="1"/>
      <c r="Y24" s="1"/>
      <c r="AA24" s="1"/>
      <c r="AB24" s="1"/>
      <c r="AC24" s="1"/>
      <c r="AD24" s="1"/>
      <c r="AE24" s="1"/>
      <c r="AF24" s="1"/>
      <c r="AG24" s="1"/>
      <c r="AH24" s="1"/>
    </row>
    <row r="25" spans="1:34"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1"/>
      <c r="X25" s="1"/>
      <c r="Y25" s="1"/>
      <c r="AA25" s="1"/>
      <c r="AB25" s="1"/>
      <c r="AC25" s="1"/>
      <c r="AD25" s="1"/>
      <c r="AE25" s="1"/>
      <c r="AF25" s="1"/>
      <c r="AG25" s="1"/>
      <c r="AH25" s="1"/>
    </row>
    <row r="26" spans="1:34" s="3" customFormat="1" ht="17.100000000000001" customHeight="1">
      <c r="A26" s="247" t="s">
        <v>20</v>
      </c>
      <c r="B26" s="247"/>
      <c r="C26" s="247"/>
      <c r="D26" s="247"/>
      <c r="E26" s="247"/>
      <c r="F26" s="247"/>
      <c r="G26" s="247"/>
      <c r="H26" s="247"/>
      <c r="I26" s="247"/>
      <c r="J26" s="247"/>
      <c r="K26" s="247"/>
      <c r="L26" s="247"/>
      <c r="M26" s="247"/>
      <c r="N26" s="247"/>
      <c r="O26" s="247"/>
      <c r="P26" s="247"/>
      <c r="Q26" s="247"/>
      <c r="R26" s="247"/>
      <c r="S26" s="247"/>
      <c r="T26" s="247"/>
      <c r="U26" s="247"/>
      <c r="V26" s="247"/>
      <c r="W26" s="1"/>
      <c r="X26" s="1"/>
      <c r="Y26" s="1"/>
      <c r="AA26" s="1"/>
      <c r="AB26" s="1"/>
      <c r="AC26" s="1"/>
      <c r="AD26" s="1"/>
      <c r="AE26" s="1"/>
      <c r="AF26" s="1"/>
      <c r="AG26" s="1"/>
      <c r="AH26" s="1"/>
    </row>
    <row r="27" spans="1:34" s="3" customFormat="1">
      <c r="A27" s="216" t="s">
        <v>5</v>
      </c>
      <c r="B27" s="217"/>
      <c r="C27" s="217"/>
      <c r="D27" s="217"/>
      <c r="E27" s="217"/>
      <c r="F27" s="217"/>
      <c r="G27" s="217"/>
      <c r="H27" s="217"/>
      <c r="I27" s="217"/>
      <c r="J27" s="217"/>
      <c r="K27" s="217"/>
      <c r="L27" s="217"/>
      <c r="M27" s="217"/>
      <c r="N27" s="217"/>
      <c r="O27" s="217"/>
      <c r="P27" s="217"/>
      <c r="Q27" s="217"/>
      <c r="R27" s="217"/>
      <c r="S27" s="217"/>
      <c r="T27" s="217"/>
      <c r="U27" s="217"/>
      <c r="V27" s="259"/>
      <c r="W27" s="1"/>
      <c r="X27" s="1"/>
      <c r="Y27" s="1"/>
      <c r="AA27" s="1"/>
      <c r="AB27" s="1"/>
      <c r="AC27" s="1"/>
      <c r="AD27" s="1"/>
      <c r="AE27" s="1"/>
      <c r="AF27" s="1"/>
      <c r="AG27" s="1"/>
      <c r="AH27" s="1"/>
    </row>
    <row r="28" spans="1:34" s="3" customFormat="1" ht="35.1" customHeight="1">
      <c r="A28" s="226"/>
      <c r="B28" s="227"/>
      <c r="C28" s="227"/>
      <c r="D28" s="227"/>
      <c r="E28" s="227"/>
      <c r="F28" s="227"/>
      <c r="G28" s="227"/>
      <c r="H28" s="227"/>
      <c r="I28" s="227"/>
      <c r="J28" s="227"/>
      <c r="K28" s="227"/>
      <c r="L28" s="227"/>
      <c r="M28" s="227"/>
      <c r="N28" s="227"/>
      <c r="O28" s="227"/>
      <c r="P28" s="227"/>
      <c r="Q28" s="227"/>
      <c r="R28" s="227"/>
      <c r="S28" s="227"/>
      <c r="T28" s="227"/>
      <c r="U28" s="227"/>
      <c r="V28" s="227"/>
      <c r="W28" s="1"/>
      <c r="X28" s="1"/>
      <c r="Y28" s="1"/>
      <c r="AA28" s="1"/>
      <c r="AB28" s="1"/>
      <c r="AC28" s="1"/>
      <c r="AD28" s="1"/>
      <c r="AE28" s="1"/>
      <c r="AF28" s="1"/>
      <c r="AG28" s="1"/>
      <c r="AH28" s="1"/>
    </row>
    <row r="29" spans="1:34" s="3" customFormat="1" ht="5.25" customHeight="1">
      <c r="A29" s="58"/>
      <c r="B29" s="58"/>
      <c r="C29" s="58"/>
      <c r="D29" s="58"/>
      <c r="E29" s="58"/>
      <c r="F29" s="58"/>
      <c r="G29" s="58"/>
      <c r="H29" s="58"/>
      <c r="I29" s="58"/>
      <c r="J29" s="58"/>
      <c r="K29" s="58"/>
      <c r="L29" s="58"/>
      <c r="M29" s="58"/>
      <c r="N29" s="58"/>
      <c r="O29" s="58"/>
      <c r="P29" s="58"/>
      <c r="Q29" s="58"/>
      <c r="R29" s="58"/>
      <c r="S29" s="58"/>
      <c r="T29" s="58"/>
      <c r="U29" s="58"/>
      <c r="V29" s="58"/>
      <c r="W29" s="1"/>
      <c r="X29" s="1"/>
      <c r="Y29" s="1"/>
      <c r="AA29" s="1"/>
      <c r="AB29" s="1"/>
      <c r="AC29" s="1"/>
      <c r="AD29" s="1"/>
      <c r="AE29" s="1"/>
      <c r="AF29" s="1"/>
      <c r="AG29" s="1"/>
      <c r="AH29" s="1"/>
    </row>
    <row r="30" spans="1:34" s="3" customFormat="1" ht="30" customHeight="1">
      <c r="A30" s="234" t="s">
        <v>369</v>
      </c>
      <c r="B30" s="234"/>
      <c r="C30" s="234"/>
      <c r="D30" s="235"/>
      <c r="E30" s="236"/>
      <c r="F30" s="236"/>
      <c r="G30" s="236"/>
      <c r="H30" s="236"/>
      <c r="I30" s="236"/>
      <c r="J30" s="236"/>
      <c r="K30" s="236"/>
      <c r="L30" s="236"/>
      <c r="M30" s="236"/>
      <c r="N30" s="236"/>
      <c r="O30" s="236"/>
      <c r="P30" s="236"/>
      <c r="Q30" s="236"/>
      <c r="R30" s="236"/>
      <c r="S30" s="236"/>
      <c r="T30" s="236"/>
      <c r="U30" s="236"/>
      <c r="V30" s="236"/>
      <c r="W30" s="10"/>
      <c r="X30" s="1"/>
      <c r="Y30" s="1"/>
      <c r="AA30" s="1"/>
      <c r="AB30" s="1"/>
      <c r="AC30" s="1"/>
      <c r="AD30" s="1"/>
      <c r="AE30" s="1"/>
      <c r="AF30" s="1"/>
      <c r="AG30" s="1"/>
      <c r="AH30" s="1"/>
    </row>
    <row r="31" spans="1:34" s="3" customFormat="1" ht="5.0999999999999996" customHeight="1">
      <c r="A31" s="1"/>
      <c r="B31" s="1"/>
      <c r="C31" s="9"/>
      <c r="D31" s="9"/>
      <c r="E31" s="9"/>
      <c r="F31" s="9"/>
      <c r="G31" s="9"/>
      <c r="H31" s="9"/>
      <c r="I31" s="1"/>
      <c r="J31" s="1"/>
      <c r="K31" s="1"/>
      <c r="L31" s="1"/>
      <c r="M31" s="1"/>
      <c r="N31" s="1"/>
      <c r="O31" s="1"/>
      <c r="P31" s="1"/>
      <c r="Q31" s="1"/>
      <c r="R31" s="1"/>
      <c r="S31" s="1"/>
      <c r="T31" s="1"/>
      <c r="U31" s="1"/>
      <c r="V31" s="1"/>
      <c r="W31" s="1"/>
      <c r="X31" s="1"/>
      <c r="Y31" s="1"/>
      <c r="AA31" s="1"/>
      <c r="AB31" s="1"/>
      <c r="AC31" s="1"/>
      <c r="AD31" s="1"/>
      <c r="AE31" s="1"/>
      <c r="AF31" s="1"/>
      <c r="AG31" s="1"/>
      <c r="AH31" s="1"/>
    </row>
    <row r="32" spans="1:34" s="3" customFormat="1" ht="56.25" customHeight="1">
      <c r="A32" s="207" t="s">
        <v>23</v>
      </c>
      <c r="B32" s="209"/>
      <c r="C32" s="226"/>
      <c r="D32" s="227"/>
      <c r="E32" s="227"/>
      <c r="F32" s="227"/>
      <c r="G32" s="228"/>
      <c r="H32" s="207" t="s">
        <v>24</v>
      </c>
      <c r="I32" s="208"/>
      <c r="J32" s="209"/>
      <c r="K32" s="229"/>
      <c r="L32" s="230"/>
      <c r="M32" s="230"/>
      <c r="N32" s="230"/>
      <c r="O32" s="230"/>
      <c r="P32" s="231"/>
      <c r="Q32" s="207" t="s">
        <v>368</v>
      </c>
      <c r="R32" s="209"/>
      <c r="S32" s="229"/>
      <c r="T32" s="230"/>
      <c r="U32" s="230"/>
      <c r="V32" s="230"/>
      <c r="W32" s="1"/>
      <c r="X32" s="1"/>
      <c r="Y32" s="1"/>
      <c r="AA32" s="1"/>
      <c r="AB32" s="1"/>
      <c r="AC32" s="1"/>
      <c r="AD32" s="1"/>
      <c r="AE32" s="1"/>
      <c r="AF32" s="1"/>
      <c r="AG32" s="1"/>
      <c r="AH32" s="1"/>
    </row>
    <row r="33" spans="1:34" s="3" customFormat="1" ht="15.75" customHeight="1">
      <c r="A33" s="220" t="s">
        <v>25</v>
      </c>
      <c r="B33" s="232"/>
      <c r="C33" s="206" t="s">
        <v>22</v>
      </c>
      <c r="D33" s="206" t="s">
        <v>3</v>
      </c>
      <c r="E33" s="206" t="s">
        <v>4</v>
      </c>
      <c r="F33" s="207" t="s">
        <v>346</v>
      </c>
      <c r="G33" s="208"/>
      <c r="H33" s="208"/>
      <c r="I33" s="208"/>
      <c r="J33" s="208"/>
      <c r="K33" s="208"/>
      <c r="L33" s="208"/>
      <c r="M33" s="208"/>
      <c r="N33" s="208"/>
      <c r="O33" s="208"/>
      <c r="P33" s="208"/>
      <c r="Q33" s="208"/>
      <c r="R33" s="208"/>
      <c r="S33" s="209"/>
      <c r="T33" s="55"/>
      <c r="U33" s="218" t="s">
        <v>27</v>
      </c>
      <c r="V33" s="220" t="s">
        <v>349</v>
      </c>
      <c r="W33" s="1"/>
      <c r="X33" s="1"/>
      <c r="Y33" s="1"/>
      <c r="AA33" s="1"/>
      <c r="AB33" s="1"/>
      <c r="AC33" s="1"/>
      <c r="AD33" s="1"/>
      <c r="AE33" s="1"/>
      <c r="AF33" s="1"/>
      <c r="AG33" s="1"/>
      <c r="AH33" s="1"/>
    </row>
    <row r="34" spans="1:34" ht="34.5" customHeight="1">
      <c r="A34" s="221"/>
      <c r="B34" s="233"/>
      <c r="C34" s="206"/>
      <c r="D34" s="206"/>
      <c r="E34" s="206"/>
      <c r="F34" s="224" t="s">
        <v>300</v>
      </c>
      <c r="G34" s="225"/>
      <c r="H34" s="14" t="s">
        <v>28</v>
      </c>
      <c r="I34" s="14" t="s">
        <v>7</v>
      </c>
      <c r="J34" s="14" t="s">
        <v>8</v>
      </c>
      <c r="K34" s="14" t="s">
        <v>9</v>
      </c>
      <c r="L34" s="14" t="s">
        <v>10</v>
      </c>
      <c r="M34" s="14" t="s">
        <v>11</v>
      </c>
      <c r="N34" s="14" t="s">
        <v>12</v>
      </c>
      <c r="O34" s="14" t="s">
        <v>13</v>
      </c>
      <c r="P34" s="14" t="s">
        <v>14</v>
      </c>
      <c r="Q34" s="14" t="s">
        <v>15</v>
      </c>
      <c r="R34" s="14" t="s">
        <v>16</v>
      </c>
      <c r="S34" s="14" t="s">
        <v>17</v>
      </c>
      <c r="T34" s="14"/>
      <c r="U34" s="219"/>
      <c r="V34" s="221"/>
      <c r="W34" s="15"/>
    </row>
    <row r="35" spans="1:34" ht="25.5" customHeight="1">
      <c r="A35" s="194" t="s">
        <v>1</v>
      </c>
      <c r="B35" s="194"/>
      <c r="C35" s="41"/>
      <c r="D35" s="42"/>
      <c r="E35" s="42"/>
      <c r="F35" s="206" t="s">
        <v>309</v>
      </c>
      <c r="G35" s="206"/>
      <c r="H35" s="16"/>
      <c r="I35" s="16"/>
      <c r="J35" s="16"/>
      <c r="K35" s="16"/>
      <c r="L35" s="16"/>
      <c r="M35" s="16"/>
      <c r="N35" s="16"/>
      <c r="O35" s="16"/>
      <c r="P35" s="16"/>
      <c r="Q35" s="16"/>
      <c r="R35" s="16"/>
      <c r="S35" s="16"/>
      <c r="T35" s="17"/>
      <c r="U35" s="44">
        <f>SUM(H35:S35)</f>
        <v>0</v>
      </c>
      <c r="V35" s="213" t="str">
        <f>IF(K32="",C$334,IF(OR(U35=0,U36=0,T36=0),C$335,IF(K32="PORCENTAJE",FIXED(U35/U36*100,2) &amp; "%",IF(K32="PROMEDIO",U35/U36,IF(K32="VARIACIÓN PORCENTUAL",FIXED(((U35/U36)-1)*100,2) &amp; "%")))))</f>
        <v>Favor de indicar el tipo de fórmula</v>
      </c>
      <c r="AD35" s="10"/>
      <c r="AG35" s="10"/>
      <c r="AH35" s="10"/>
    </row>
    <row r="36" spans="1:34" ht="25.5" customHeight="1">
      <c r="A36" s="194" t="s">
        <v>2</v>
      </c>
      <c r="B36" s="194"/>
      <c r="C36" s="41"/>
      <c r="D36" s="42"/>
      <c r="E36" s="42"/>
      <c r="F36" s="206" t="s">
        <v>310</v>
      </c>
      <c r="G36" s="206"/>
      <c r="H36" s="16"/>
      <c r="I36" s="16"/>
      <c r="J36" s="16"/>
      <c r="K36" s="16"/>
      <c r="L36" s="16"/>
      <c r="M36" s="16"/>
      <c r="N36" s="16"/>
      <c r="O36" s="16"/>
      <c r="P36" s="16"/>
      <c r="Q36" s="16"/>
      <c r="R36" s="16"/>
      <c r="S36" s="16"/>
      <c r="T36" s="16">
        <f>SUM(H36:S36)</f>
        <v>0</v>
      </c>
      <c r="U36" s="45"/>
      <c r="V36" s="214"/>
      <c r="W36" s="10"/>
      <c r="X36" s="10"/>
      <c r="Y36" s="10"/>
      <c r="AD36" s="10"/>
      <c r="AG36" s="10"/>
      <c r="AH36" s="10"/>
    </row>
    <row r="37" spans="1:34" ht="5.0999999999999996" customHeight="1">
      <c r="C37" s="9"/>
      <c r="D37" s="9"/>
      <c r="E37" s="9"/>
      <c r="F37" s="9"/>
      <c r="G37" s="9"/>
      <c r="H37" s="9"/>
    </row>
    <row r="38" spans="1:34" s="3" customFormat="1" ht="15.75" customHeight="1">
      <c r="A38" s="220" t="s">
        <v>25</v>
      </c>
      <c r="B38" s="232"/>
      <c r="C38" s="206" t="s">
        <v>22</v>
      </c>
      <c r="D38" s="206" t="s">
        <v>3</v>
      </c>
      <c r="E38" s="206" t="s">
        <v>4</v>
      </c>
      <c r="F38" s="207" t="s">
        <v>345</v>
      </c>
      <c r="G38" s="208"/>
      <c r="H38" s="208"/>
      <c r="I38" s="208"/>
      <c r="J38" s="208"/>
      <c r="K38" s="208"/>
      <c r="L38" s="208"/>
      <c r="M38" s="208"/>
      <c r="N38" s="208"/>
      <c r="O38" s="208"/>
      <c r="P38" s="208"/>
      <c r="Q38" s="208"/>
      <c r="R38" s="208"/>
      <c r="S38" s="209"/>
      <c r="T38" s="56"/>
      <c r="U38" s="218" t="s">
        <v>27</v>
      </c>
      <c r="V38" s="220" t="s">
        <v>350</v>
      </c>
      <c r="W38" s="1"/>
      <c r="X38" s="1"/>
      <c r="Y38" s="1"/>
      <c r="AA38" s="1"/>
      <c r="AB38" s="1"/>
      <c r="AC38" s="1"/>
      <c r="AD38" s="1"/>
      <c r="AE38" s="1"/>
      <c r="AF38" s="1"/>
      <c r="AG38" s="1"/>
      <c r="AH38" s="1"/>
    </row>
    <row r="39" spans="1:34" ht="34.5" customHeight="1">
      <c r="A39" s="221"/>
      <c r="B39" s="233"/>
      <c r="C39" s="206"/>
      <c r="D39" s="206"/>
      <c r="E39" s="206"/>
      <c r="F39" s="222" t="s">
        <v>298</v>
      </c>
      <c r="G39" s="223"/>
      <c r="H39" s="13" t="s">
        <v>28</v>
      </c>
      <c r="I39" s="13" t="s">
        <v>7</v>
      </c>
      <c r="J39" s="13" t="s">
        <v>8</v>
      </c>
      <c r="K39" s="13" t="s">
        <v>9</v>
      </c>
      <c r="L39" s="13" t="s">
        <v>10</v>
      </c>
      <c r="M39" s="13" t="s">
        <v>11</v>
      </c>
      <c r="N39" s="13" t="s">
        <v>12</v>
      </c>
      <c r="O39" s="13" t="s">
        <v>13</v>
      </c>
      <c r="P39" s="13" t="s">
        <v>14</v>
      </c>
      <c r="Q39" s="13" t="s">
        <v>15</v>
      </c>
      <c r="R39" s="13" t="s">
        <v>16</v>
      </c>
      <c r="S39" s="13" t="s">
        <v>17</v>
      </c>
      <c r="T39" s="14"/>
      <c r="U39" s="219"/>
      <c r="V39" s="221"/>
      <c r="W39" s="15"/>
    </row>
    <row r="40" spans="1:34" ht="29.25" customHeight="1">
      <c r="A40" s="194" t="s">
        <v>1</v>
      </c>
      <c r="B40" s="194"/>
      <c r="C40" s="39"/>
      <c r="D40" s="40"/>
      <c r="E40" s="40"/>
      <c r="F40" s="211" t="s">
        <v>311</v>
      </c>
      <c r="G40" s="212"/>
      <c r="H40" s="18"/>
      <c r="I40" s="19"/>
      <c r="J40" s="19"/>
      <c r="K40" s="19"/>
      <c r="L40" s="19"/>
      <c r="M40" s="19"/>
      <c r="N40" s="19"/>
      <c r="O40" s="19"/>
      <c r="P40" s="19"/>
      <c r="Q40" s="19"/>
      <c r="R40" s="19"/>
      <c r="S40" s="19"/>
      <c r="T40" s="20"/>
      <c r="U40" s="46">
        <f>SUM(H40:S40)</f>
        <v>0</v>
      </c>
      <c r="V40" s="213" t="str">
        <f>IF(K32="",C$334,IF(OR(U40=0,U41=0,T41=0),C$335,IF(K32="PORCENTAJE",FIXED(U40/U41*100,2) &amp; "%",IF(K32="PROMEDIO",U40/U41,IF(K32="VARIACIÓN PORCENTUAL",FIXED(((U40/U41)-1)*100,2) &amp; "%")))))</f>
        <v>Favor de indicar el tipo de fórmula</v>
      </c>
      <c r="AD40" s="10"/>
      <c r="AG40" s="10"/>
      <c r="AH40" s="10"/>
    </row>
    <row r="41" spans="1:34" ht="39" customHeight="1">
      <c r="A41" s="194" t="s">
        <v>2</v>
      </c>
      <c r="B41" s="194"/>
      <c r="C41" s="41"/>
      <c r="D41" s="42"/>
      <c r="E41" s="42"/>
      <c r="F41" s="215" t="s">
        <v>312</v>
      </c>
      <c r="G41" s="215"/>
      <c r="H41" s="18"/>
      <c r="I41" s="19"/>
      <c r="J41" s="19"/>
      <c r="K41" s="19"/>
      <c r="L41" s="19"/>
      <c r="M41" s="19"/>
      <c r="N41" s="19"/>
      <c r="O41" s="19"/>
      <c r="P41" s="19"/>
      <c r="Q41" s="19"/>
      <c r="R41" s="19"/>
      <c r="S41" s="19"/>
      <c r="T41" s="16">
        <f>SUM(H41:S41)</f>
        <v>0</v>
      </c>
      <c r="U41" s="47"/>
      <c r="V41" s="214"/>
      <c r="W41" s="10"/>
      <c r="X41" s="10"/>
      <c r="Y41" s="10"/>
      <c r="AD41" s="10"/>
      <c r="AE41" s="10"/>
      <c r="AF41" s="10"/>
      <c r="AG41" s="10"/>
      <c r="AH41" s="10"/>
    </row>
    <row r="42" spans="1:34" ht="9.75" customHeight="1">
      <c r="C42" s="9"/>
      <c r="D42" s="9"/>
      <c r="E42" s="9"/>
      <c r="F42" s="9"/>
      <c r="G42" s="9"/>
      <c r="H42" s="9"/>
    </row>
    <row r="43" spans="1:34" s="3" customFormat="1" ht="15" customHeight="1">
      <c r="A43" s="216" t="s">
        <v>6</v>
      </c>
      <c r="B43" s="217"/>
      <c r="C43" s="217"/>
      <c r="D43" s="217"/>
      <c r="E43" s="217"/>
      <c r="F43" s="217"/>
      <c r="G43" s="217"/>
      <c r="H43" s="217"/>
      <c r="I43" s="217"/>
      <c r="J43" s="217"/>
      <c r="K43" s="217"/>
      <c r="L43" s="217"/>
      <c r="M43" s="217"/>
      <c r="N43" s="217"/>
      <c r="O43" s="217"/>
      <c r="P43" s="217"/>
      <c r="Q43" s="217"/>
      <c r="R43" s="217"/>
      <c r="S43" s="217"/>
      <c r="T43" s="217"/>
      <c r="U43" s="217"/>
      <c r="V43" s="259"/>
      <c r="W43" s="1"/>
      <c r="X43" s="1"/>
      <c r="Y43" s="1"/>
      <c r="AA43" s="1"/>
      <c r="AB43" s="1"/>
      <c r="AC43" s="1"/>
      <c r="AD43" s="1"/>
      <c r="AE43" s="1"/>
      <c r="AF43" s="1"/>
      <c r="AG43" s="1"/>
      <c r="AH43" s="1"/>
    </row>
    <row r="44" spans="1:34" s="3" customFormat="1" ht="35.1" customHeight="1">
      <c r="A44" s="226"/>
      <c r="B44" s="227"/>
      <c r="C44" s="227"/>
      <c r="D44" s="227"/>
      <c r="E44" s="227"/>
      <c r="F44" s="227"/>
      <c r="G44" s="227"/>
      <c r="H44" s="227"/>
      <c r="I44" s="227"/>
      <c r="J44" s="227"/>
      <c r="K44" s="227"/>
      <c r="L44" s="227"/>
      <c r="M44" s="227"/>
      <c r="N44" s="227"/>
      <c r="O44" s="227"/>
      <c r="P44" s="227"/>
      <c r="Q44" s="227"/>
      <c r="R44" s="227"/>
      <c r="S44" s="227"/>
      <c r="T44" s="227"/>
      <c r="U44" s="227"/>
      <c r="V44" s="227"/>
      <c r="W44" s="1"/>
      <c r="X44" s="1"/>
      <c r="Y44" s="1"/>
      <c r="AA44" s="1"/>
      <c r="AB44" s="1"/>
      <c r="AC44" s="1"/>
      <c r="AD44" s="1"/>
      <c r="AE44" s="1"/>
      <c r="AF44" s="1"/>
      <c r="AG44" s="1"/>
      <c r="AH44" s="1"/>
    </row>
    <row r="45" spans="1:34" s="3" customFormat="1" ht="6" customHeight="1">
      <c r="A45" s="36"/>
      <c r="B45" s="36"/>
      <c r="C45" s="36"/>
      <c r="D45" s="36"/>
      <c r="E45" s="36"/>
      <c r="F45" s="36"/>
      <c r="G45" s="36"/>
      <c r="H45" s="36"/>
      <c r="I45" s="36"/>
      <c r="J45" s="36"/>
      <c r="K45" s="36"/>
      <c r="L45" s="36"/>
      <c r="M45" s="36"/>
      <c r="N45" s="36"/>
      <c r="O45" s="36"/>
      <c r="P45" s="36"/>
      <c r="Q45" s="36"/>
      <c r="R45" s="36"/>
      <c r="S45" s="36"/>
      <c r="T45" s="36"/>
      <c r="U45" s="36"/>
      <c r="V45" s="36"/>
      <c r="W45" s="1"/>
      <c r="X45" s="1"/>
      <c r="Y45" s="1"/>
      <c r="AA45" s="1"/>
      <c r="AB45" s="1"/>
      <c r="AC45" s="1"/>
      <c r="AD45" s="1"/>
      <c r="AE45" s="1"/>
      <c r="AF45" s="1"/>
      <c r="AG45" s="1"/>
      <c r="AH45" s="1"/>
    </row>
    <row r="46" spans="1:34" s="3" customFormat="1" ht="30" customHeight="1">
      <c r="A46" s="234" t="s">
        <v>370</v>
      </c>
      <c r="B46" s="234"/>
      <c r="C46" s="234"/>
      <c r="D46" s="235"/>
      <c r="E46" s="236"/>
      <c r="F46" s="236"/>
      <c r="G46" s="236"/>
      <c r="H46" s="236"/>
      <c r="I46" s="236"/>
      <c r="J46" s="236"/>
      <c r="K46" s="236"/>
      <c r="L46" s="236"/>
      <c r="M46" s="236"/>
      <c r="N46" s="236"/>
      <c r="O46" s="236"/>
      <c r="P46" s="236"/>
      <c r="Q46" s="236"/>
      <c r="R46" s="236"/>
      <c r="S46" s="236"/>
      <c r="T46" s="236"/>
      <c r="U46" s="236"/>
      <c r="V46" s="236"/>
      <c r="W46" s="10"/>
      <c r="X46" s="1"/>
      <c r="Y46" s="1"/>
      <c r="AA46" s="1"/>
      <c r="AB46" s="1"/>
      <c r="AC46" s="1"/>
      <c r="AD46" s="1"/>
      <c r="AE46" s="1"/>
      <c r="AF46" s="1"/>
      <c r="AG46" s="1"/>
      <c r="AH46" s="1"/>
    </row>
    <row r="47" spans="1:34" s="3" customFormat="1" ht="5.0999999999999996" customHeight="1">
      <c r="A47" s="1"/>
      <c r="B47" s="1"/>
      <c r="C47" s="9"/>
      <c r="D47" s="9"/>
      <c r="E47" s="9"/>
      <c r="F47" s="9"/>
      <c r="G47" s="9"/>
      <c r="H47" s="9"/>
      <c r="I47" s="1"/>
      <c r="J47" s="1"/>
      <c r="K47" s="1"/>
      <c r="L47" s="1"/>
      <c r="M47" s="1"/>
      <c r="N47" s="1"/>
      <c r="O47" s="1"/>
      <c r="P47" s="1"/>
      <c r="Q47" s="1"/>
      <c r="R47" s="1"/>
      <c r="S47" s="1"/>
      <c r="T47" s="1"/>
      <c r="U47" s="1"/>
      <c r="V47" s="1"/>
      <c r="W47" s="1"/>
      <c r="X47" s="1"/>
      <c r="Y47" s="1"/>
      <c r="AA47" s="1"/>
      <c r="AB47" s="1"/>
      <c r="AC47" s="1"/>
      <c r="AD47" s="1"/>
      <c r="AE47" s="1"/>
      <c r="AF47" s="1"/>
      <c r="AG47" s="1"/>
      <c r="AH47" s="1"/>
    </row>
    <row r="48" spans="1:34" s="3" customFormat="1" ht="56.25" customHeight="1">
      <c r="A48" s="207" t="s">
        <v>23</v>
      </c>
      <c r="B48" s="209"/>
      <c r="C48" s="226"/>
      <c r="D48" s="227"/>
      <c r="E48" s="227"/>
      <c r="F48" s="227"/>
      <c r="G48" s="228"/>
      <c r="H48" s="207" t="s">
        <v>24</v>
      </c>
      <c r="I48" s="208"/>
      <c r="J48" s="209"/>
      <c r="K48" s="229"/>
      <c r="L48" s="230"/>
      <c r="M48" s="230"/>
      <c r="N48" s="230"/>
      <c r="O48" s="230"/>
      <c r="P48" s="231"/>
      <c r="Q48" s="207" t="s">
        <v>368</v>
      </c>
      <c r="R48" s="209"/>
      <c r="S48" s="229"/>
      <c r="T48" s="230"/>
      <c r="U48" s="230"/>
      <c r="V48" s="230"/>
      <c r="W48" s="1"/>
      <c r="X48" s="1"/>
      <c r="Y48" s="1"/>
      <c r="AA48" s="1"/>
      <c r="AB48" s="1"/>
      <c r="AC48" s="1"/>
      <c r="AD48" s="1"/>
      <c r="AE48" s="1"/>
      <c r="AF48" s="1"/>
      <c r="AG48" s="1"/>
      <c r="AH48" s="1"/>
    </row>
    <row r="49" spans="1:34" s="3" customFormat="1" ht="15.75" customHeight="1">
      <c r="A49" s="220" t="s">
        <v>25</v>
      </c>
      <c r="B49" s="232"/>
      <c r="C49" s="206" t="s">
        <v>22</v>
      </c>
      <c r="D49" s="206" t="s">
        <v>3</v>
      </c>
      <c r="E49" s="206" t="s">
        <v>4</v>
      </c>
      <c r="F49" s="207" t="s">
        <v>346</v>
      </c>
      <c r="G49" s="208"/>
      <c r="H49" s="208"/>
      <c r="I49" s="208"/>
      <c r="J49" s="208"/>
      <c r="K49" s="208"/>
      <c r="L49" s="208"/>
      <c r="M49" s="208"/>
      <c r="N49" s="208"/>
      <c r="O49" s="208"/>
      <c r="P49" s="208"/>
      <c r="Q49" s="208"/>
      <c r="R49" s="208"/>
      <c r="S49" s="209"/>
      <c r="T49" s="55"/>
      <c r="U49" s="218" t="s">
        <v>27</v>
      </c>
      <c r="V49" s="220" t="s">
        <v>349</v>
      </c>
      <c r="W49" s="1"/>
      <c r="X49" s="1"/>
      <c r="Y49" s="1"/>
      <c r="AA49" s="1"/>
      <c r="AB49" s="1"/>
      <c r="AC49" s="1"/>
      <c r="AD49" s="1"/>
      <c r="AE49" s="1"/>
      <c r="AF49" s="1"/>
      <c r="AG49" s="1"/>
      <c r="AH49" s="1"/>
    </row>
    <row r="50" spans="1:34" ht="34.5" customHeight="1">
      <c r="A50" s="221"/>
      <c r="B50" s="233"/>
      <c r="C50" s="206"/>
      <c r="D50" s="206"/>
      <c r="E50" s="206"/>
      <c r="F50" s="224" t="s">
        <v>300</v>
      </c>
      <c r="G50" s="225"/>
      <c r="H50" s="14" t="s">
        <v>28</v>
      </c>
      <c r="I50" s="14" t="s">
        <v>7</v>
      </c>
      <c r="J50" s="14" t="s">
        <v>8</v>
      </c>
      <c r="K50" s="14" t="s">
        <v>9</v>
      </c>
      <c r="L50" s="14" t="s">
        <v>10</v>
      </c>
      <c r="M50" s="14" t="s">
        <v>11</v>
      </c>
      <c r="N50" s="14" t="s">
        <v>12</v>
      </c>
      <c r="O50" s="14" t="s">
        <v>13</v>
      </c>
      <c r="P50" s="14" t="s">
        <v>14</v>
      </c>
      <c r="Q50" s="14" t="s">
        <v>15</v>
      </c>
      <c r="R50" s="14" t="s">
        <v>16</v>
      </c>
      <c r="S50" s="14" t="s">
        <v>17</v>
      </c>
      <c r="T50" s="14"/>
      <c r="U50" s="219"/>
      <c r="V50" s="221"/>
      <c r="W50" s="15"/>
    </row>
    <row r="51" spans="1:34" ht="25.5" customHeight="1">
      <c r="A51" s="194" t="s">
        <v>1</v>
      </c>
      <c r="B51" s="194"/>
      <c r="C51" s="41"/>
      <c r="D51" s="42"/>
      <c r="E51" s="42"/>
      <c r="F51" s="206" t="s">
        <v>309</v>
      </c>
      <c r="G51" s="206"/>
      <c r="H51" s="16"/>
      <c r="I51" s="16"/>
      <c r="J51" s="16"/>
      <c r="K51" s="16"/>
      <c r="L51" s="16"/>
      <c r="M51" s="16"/>
      <c r="N51" s="16"/>
      <c r="O51" s="16"/>
      <c r="P51" s="16"/>
      <c r="Q51" s="16"/>
      <c r="R51" s="16"/>
      <c r="S51" s="16"/>
      <c r="T51" s="17"/>
      <c r="U51" s="44">
        <f>SUM(H51:S51)</f>
        <v>0</v>
      </c>
      <c r="V51" s="213" t="str">
        <f>IF(K48="",C$334,IF(OR(U51=0,U52=0,T52=0),C$335,IF(K48="PORCENTAJE",FIXED(U51/U52*100,2) &amp; "%",IF(K48="PROMEDIO",U51/U52,IF(K48="VARIACIÓN PORCENTUAL",FIXED(((U51/U52)-1)*100,2) &amp; "%")))))</f>
        <v>Favor de indicar el tipo de fórmula</v>
      </c>
      <c r="AD51" s="10"/>
      <c r="AG51" s="10"/>
      <c r="AH51" s="10"/>
    </row>
    <row r="52" spans="1:34" ht="25.5" customHeight="1">
      <c r="A52" s="194" t="s">
        <v>2</v>
      </c>
      <c r="B52" s="194"/>
      <c r="C52" s="41"/>
      <c r="D52" s="42"/>
      <c r="E52" s="42"/>
      <c r="F52" s="206" t="s">
        <v>310</v>
      </c>
      <c r="G52" s="206"/>
      <c r="H52" s="16"/>
      <c r="I52" s="16"/>
      <c r="J52" s="16"/>
      <c r="K52" s="16"/>
      <c r="L52" s="16"/>
      <c r="M52" s="16"/>
      <c r="N52" s="16"/>
      <c r="O52" s="16"/>
      <c r="P52" s="16"/>
      <c r="Q52" s="16"/>
      <c r="R52" s="16"/>
      <c r="S52" s="16"/>
      <c r="T52" s="16">
        <f>SUM(H52:S52)</f>
        <v>0</v>
      </c>
      <c r="U52" s="45"/>
      <c r="V52" s="214"/>
      <c r="W52" s="10"/>
      <c r="X52" s="10"/>
      <c r="Y52" s="10"/>
      <c r="AD52" s="10"/>
      <c r="AG52" s="10"/>
      <c r="AH52" s="10"/>
    </row>
    <row r="53" spans="1:34" ht="5.0999999999999996" customHeight="1">
      <c r="C53" s="9"/>
      <c r="D53" s="9"/>
      <c r="E53" s="9"/>
      <c r="F53" s="9"/>
      <c r="G53" s="9"/>
      <c r="H53" s="9"/>
    </row>
    <row r="54" spans="1:34" s="3" customFormat="1" ht="15.75" customHeight="1">
      <c r="A54" s="220" t="s">
        <v>25</v>
      </c>
      <c r="B54" s="232"/>
      <c r="C54" s="206" t="s">
        <v>22</v>
      </c>
      <c r="D54" s="206" t="s">
        <v>3</v>
      </c>
      <c r="E54" s="206" t="s">
        <v>4</v>
      </c>
      <c r="F54" s="207" t="s">
        <v>345</v>
      </c>
      <c r="G54" s="208"/>
      <c r="H54" s="208"/>
      <c r="I54" s="208"/>
      <c r="J54" s="208"/>
      <c r="K54" s="208"/>
      <c r="L54" s="208"/>
      <c r="M54" s="208"/>
      <c r="N54" s="208"/>
      <c r="O54" s="208"/>
      <c r="P54" s="208"/>
      <c r="Q54" s="208"/>
      <c r="R54" s="208"/>
      <c r="S54" s="209"/>
      <c r="T54" s="56"/>
      <c r="U54" s="218" t="s">
        <v>27</v>
      </c>
      <c r="V54" s="220" t="s">
        <v>350</v>
      </c>
      <c r="W54" s="1"/>
      <c r="X54" s="1"/>
      <c r="Y54" s="1"/>
      <c r="AA54" s="1"/>
      <c r="AB54" s="1"/>
      <c r="AC54" s="1"/>
      <c r="AD54" s="1"/>
      <c r="AE54" s="1"/>
      <c r="AF54" s="1"/>
      <c r="AG54" s="1"/>
      <c r="AH54" s="1"/>
    </row>
    <row r="55" spans="1:34" ht="34.5" customHeight="1">
      <c r="A55" s="221"/>
      <c r="B55" s="233"/>
      <c r="C55" s="206"/>
      <c r="D55" s="206"/>
      <c r="E55" s="206"/>
      <c r="F55" s="222" t="s">
        <v>298</v>
      </c>
      <c r="G55" s="223"/>
      <c r="H55" s="13" t="s">
        <v>28</v>
      </c>
      <c r="I55" s="13" t="s">
        <v>7</v>
      </c>
      <c r="J55" s="13" t="s">
        <v>8</v>
      </c>
      <c r="K55" s="13" t="s">
        <v>9</v>
      </c>
      <c r="L55" s="13" t="s">
        <v>10</v>
      </c>
      <c r="M55" s="13" t="s">
        <v>11</v>
      </c>
      <c r="N55" s="13" t="s">
        <v>12</v>
      </c>
      <c r="O55" s="13" t="s">
        <v>13</v>
      </c>
      <c r="P55" s="13" t="s">
        <v>14</v>
      </c>
      <c r="Q55" s="13" t="s">
        <v>15</v>
      </c>
      <c r="R55" s="13" t="s">
        <v>16</v>
      </c>
      <c r="S55" s="13" t="s">
        <v>17</v>
      </c>
      <c r="T55" s="14"/>
      <c r="U55" s="219"/>
      <c r="V55" s="221"/>
      <c r="W55" s="15"/>
    </row>
    <row r="56" spans="1:34" ht="29.25" customHeight="1">
      <c r="A56" s="194" t="s">
        <v>1</v>
      </c>
      <c r="B56" s="194"/>
      <c r="C56" s="39"/>
      <c r="D56" s="40"/>
      <c r="E56" s="40"/>
      <c r="F56" s="211" t="s">
        <v>311</v>
      </c>
      <c r="G56" s="212"/>
      <c r="H56" s="18"/>
      <c r="I56" s="19"/>
      <c r="J56" s="19"/>
      <c r="K56" s="19"/>
      <c r="L56" s="19"/>
      <c r="M56" s="19"/>
      <c r="N56" s="19"/>
      <c r="O56" s="19"/>
      <c r="P56" s="19"/>
      <c r="Q56" s="19"/>
      <c r="R56" s="19"/>
      <c r="S56" s="19"/>
      <c r="T56" s="20"/>
      <c r="U56" s="46">
        <f>SUM(H56:S56)</f>
        <v>0</v>
      </c>
      <c r="V56" s="213" t="str">
        <f>IF(K48="",C$334,IF(OR(U56=0,U57=0,T57=0),C$335,IF(K48="PORCENTAJE",FIXED(U56/U57*100,2) &amp; "%",IF(K48="PROMEDIO",U56/U57,IF(K48="VARIACIÓN PORCENTUAL",FIXED(((U56/U57)-1)*100,2) &amp; "%")))))</f>
        <v>Favor de indicar el tipo de fórmula</v>
      </c>
      <c r="AD56" s="10"/>
      <c r="AG56" s="10"/>
      <c r="AH56" s="10"/>
    </row>
    <row r="57" spans="1:34" ht="39" customHeight="1">
      <c r="A57" s="194" t="s">
        <v>2</v>
      </c>
      <c r="B57" s="194"/>
      <c r="C57" s="41"/>
      <c r="D57" s="42"/>
      <c r="E57" s="42"/>
      <c r="F57" s="215" t="s">
        <v>312</v>
      </c>
      <c r="G57" s="215"/>
      <c r="H57" s="18"/>
      <c r="I57" s="19"/>
      <c r="J57" s="19"/>
      <c r="K57" s="19"/>
      <c r="L57" s="19"/>
      <c r="M57" s="19"/>
      <c r="N57" s="19"/>
      <c r="O57" s="19"/>
      <c r="P57" s="19"/>
      <c r="Q57" s="19"/>
      <c r="R57" s="19"/>
      <c r="S57" s="19"/>
      <c r="T57" s="16">
        <f>SUM(H57:S57)</f>
        <v>0</v>
      </c>
      <c r="U57" s="47"/>
      <c r="V57" s="214"/>
      <c r="W57" s="10"/>
      <c r="X57" s="10"/>
      <c r="Y57" s="10"/>
      <c r="AD57" s="10"/>
      <c r="AE57" s="10"/>
      <c r="AF57" s="10"/>
      <c r="AG57" s="10"/>
      <c r="AH57" s="10"/>
    </row>
    <row r="58" spans="1:34" s="3" customFormat="1" ht="13.5" customHeight="1">
      <c r="A58" s="1"/>
      <c r="B58" s="1"/>
      <c r="C58" s="9"/>
      <c r="D58" s="9"/>
      <c r="E58" s="9"/>
      <c r="F58" s="9"/>
      <c r="G58" s="9"/>
      <c r="H58" s="9"/>
      <c r="I58" s="1"/>
      <c r="J58" s="1"/>
      <c r="K58" s="1"/>
      <c r="L58" s="1"/>
      <c r="M58" s="1"/>
      <c r="N58" s="1"/>
      <c r="O58" s="1"/>
      <c r="P58" s="1"/>
      <c r="Q58" s="1"/>
      <c r="R58" s="1"/>
      <c r="S58" s="1"/>
      <c r="T58" s="1"/>
      <c r="U58" s="1"/>
      <c r="V58" s="1"/>
      <c r="W58" s="1"/>
      <c r="X58" s="1"/>
      <c r="Y58" s="1"/>
      <c r="AA58" s="1"/>
      <c r="AB58" s="1"/>
      <c r="AC58" s="1"/>
      <c r="AD58" s="1"/>
      <c r="AE58" s="1"/>
      <c r="AF58" s="1"/>
      <c r="AG58" s="1"/>
      <c r="AH58" s="1"/>
    </row>
    <row r="59" spans="1:34" s="3" customFormat="1" ht="30" customHeight="1">
      <c r="A59" s="234" t="s">
        <v>21</v>
      </c>
      <c r="B59" s="234"/>
      <c r="C59" s="234"/>
      <c r="D59" s="235"/>
      <c r="E59" s="236"/>
      <c r="F59" s="236"/>
      <c r="G59" s="236"/>
      <c r="H59" s="236"/>
      <c r="I59" s="236"/>
      <c r="J59" s="236"/>
      <c r="K59" s="236"/>
      <c r="L59" s="236"/>
      <c r="M59" s="236"/>
      <c r="N59" s="236"/>
      <c r="O59" s="236"/>
      <c r="P59" s="236"/>
      <c r="Q59" s="236"/>
      <c r="R59" s="236"/>
      <c r="S59" s="236"/>
      <c r="T59" s="236"/>
      <c r="U59" s="236"/>
      <c r="V59" s="236"/>
      <c r="W59" s="10"/>
      <c r="X59" s="1"/>
      <c r="Y59" s="1"/>
      <c r="AA59" s="1"/>
      <c r="AB59" s="1"/>
      <c r="AC59" s="1"/>
      <c r="AD59" s="1"/>
      <c r="AE59" s="1"/>
      <c r="AF59" s="1"/>
      <c r="AG59" s="1"/>
      <c r="AH59" s="1"/>
    </row>
    <row r="60" spans="1:34" s="3" customFormat="1" ht="6" customHeight="1">
      <c r="A60" s="11"/>
      <c r="B60" s="11"/>
      <c r="C60" s="11"/>
      <c r="D60" s="12"/>
      <c r="E60" s="12"/>
      <c r="F60" s="12"/>
      <c r="G60" s="12"/>
      <c r="H60" s="12"/>
      <c r="I60" s="12"/>
      <c r="J60" s="12"/>
      <c r="K60" s="12"/>
      <c r="L60" s="12"/>
      <c r="M60" s="12"/>
      <c r="N60" s="12"/>
      <c r="O60" s="12"/>
      <c r="P60" s="12"/>
      <c r="Q60" s="12"/>
      <c r="R60" s="12"/>
      <c r="S60" s="12"/>
      <c r="T60" s="12"/>
      <c r="U60" s="12"/>
      <c r="V60" s="12"/>
      <c r="W60" s="10"/>
      <c r="X60" s="1"/>
      <c r="Y60" s="1"/>
      <c r="AA60" s="1"/>
      <c r="AB60" s="1"/>
      <c r="AC60" s="1"/>
      <c r="AD60" s="1"/>
      <c r="AE60" s="1"/>
      <c r="AF60" s="1"/>
      <c r="AG60" s="1"/>
      <c r="AH60" s="1"/>
    </row>
    <row r="61" spans="1:34" s="3" customFormat="1" ht="30" customHeight="1">
      <c r="A61" s="234" t="s">
        <v>371</v>
      </c>
      <c r="B61" s="234"/>
      <c r="C61" s="234"/>
      <c r="D61" s="235"/>
      <c r="E61" s="236"/>
      <c r="F61" s="236"/>
      <c r="G61" s="236"/>
      <c r="H61" s="236"/>
      <c r="I61" s="236"/>
      <c r="J61" s="236"/>
      <c r="K61" s="236"/>
      <c r="L61" s="236"/>
      <c r="M61" s="236"/>
      <c r="N61" s="236"/>
      <c r="O61" s="236"/>
      <c r="P61" s="236"/>
      <c r="Q61" s="236"/>
      <c r="R61" s="236"/>
      <c r="S61" s="236"/>
      <c r="T61" s="236"/>
      <c r="U61" s="236"/>
      <c r="V61" s="236"/>
      <c r="W61" s="10"/>
      <c r="X61" s="1"/>
      <c r="Y61" s="1"/>
      <c r="AA61" s="1"/>
      <c r="AB61" s="1"/>
      <c r="AC61" s="1"/>
      <c r="AD61" s="1"/>
      <c r="AE61" s="1"/>
      <c r="AF61" s="1"/>
      <c r="AG61" s="1"/>
      <c r="AH61" s="1"/>
    </row>
    <row r="62" spans="1:34" s="3" customFormat="1" ht="5.0999999999999996" customHeight="1">
      <c r="A62" s="1"/>
      <c r="B62" s="1"/>
      <c r="C62" s="9"/>
      <c r="D62" s="9"/>
      <c r="E62" s="9"/>
      <c r="F62" s="9"/>
      <c r="G62" s="9"/>
      <c r="H62" s="9"/>
      <c r="I62" s="1"/>
      <c r="J62" s="1"/>
      <c r="K62" s="1"/>
      <c r="L62" s="1"/>
      <c r="M62" s="1"/>
      <c r="N62" s="1"/>
      <c r="O62" s="1"/>
      <c r="P62" s="1"/>
      <c r="Q62" s="1"/>
      <c r="R62" s="1"/>
      <c r="S62" s="1"/>
      <c r="T62" s="1"/>
      <c r="U62" s="1"/>
      <c r="V62" s="1"/>
      <c r="W62" s="1"/>
      <c r="X62" s="1"/>
      <c r="Y62" s="1"/>
      <c r="AA62" s="1"/>
      <c r="AB62" s="1"/>
      <c r="AC62" s="1"/>
      <c r="AD62" s="1"/>
      <c r="AE62" s="1"/>
      <c r="AF62" s="1"/>
      <c r="AG62" s="1"/>
      <c r="AH62" s="1"/>
    </row>
    <row r="63" spans="1:34" s="3" customFormat="1" ht="56.25" customHeight="1">
      <c r="A63" s="207" t="s">
        <v>23</v>
      </c>
      <c r="B63" s="209"/>
      <c r="C63" s="226"/>
      <c r="D63" s="227"/>
      <c r="E63" s="227"/>
      <c r="F63" s="227"/>
      <c r="G63" s="228"/>
      <c r="H63" s="207" t="s">
        <v>24</v>
      </c>
      <c r="I63" s="208"/>
      <c r="J63" s="209"/>
      <c r="K63" s="229"/>
      <c r="L63" s="230"/>
      <c r="M63" s="230"/>
      <c r="N63" s="230"/>
      <c r="O63" s="230"/>
      <c r="P63" s="231"/>
      <c r="Q63" s="207" t="s">
        <v>368</v>
      </c>
      <c r="R63" s="209"/>
      <c r="S63" s="229"/>
      <c r="T63" s="230"/>
      <c r="U63" s="230"/>
      <c r="V63" s="230"/>
      <c r="W63" s="1"/>
      <c r="X63" s="1"/>
      <c r="Y63" s="1"/>
      <c r="AA63" s="1"/>
      <c r="AB63" s="1"/>
      <c r="AC63" s="1"/>
      <c r="AD63" s="1"/>
      <c r="AE63" s="1"/>
      <c r="AF63" s="1"/>
      <c r="AG63" s="1"/>
      <c r="AH63" s="1"/>
    </row>
    <row r="64" spans="1:34" s="3" customFormat="1" ht="15.75" customHeight="1">
      <c r="A64" s="220" t="s">
        <v>25</v>
      </c>
      <c r="B64" s="232"/>
      <c r="C64" s="206" t="s">
        <v>22</v>
      </c>
      <c r="D64" s="206" t="s">
        <v>3</v>
      </c>
      <c r="E64" s="206" t="s">
        <v>4</v>
      </c>
      <c r="F64" s="207" t="s">
        <v>346</v>
      </c>
      <c r="G64" s="208"/>
      <c r="H64" s="208"/>
      <c r="I64" s="208"/>
      <c r="J64" s="208"/>
      <c r="K64" s="208"/>
      <c r="L64" s="208"/>
      <c r="M64" s="208"/>
      <c r="N64" s="208"/>
      <c r="O64" s="208"/>
      <c r="P64" s="208"/>
      <c r="Q64" s="208"/>
      <c r="R64" s="208"/>
      <c r="S64" s="209"/>
      <c r="T64" s="55"/>
      <c r="U64" s="218" t="s">
        <v>27</v>
      </c>
      <c r="V64" s="220" t="s">
        <v>349</v>
      </c>
      <c r="W64" s="1"/>
      <c r="X64" s="1"/>
      <c r="Y64" s="1"/>
      <c r="AA64" s="1"/>
      <c r="AB64" s="1"/>
      <c r="AC64" s="1"/>
      <c r="AD64" s="1"/>
      <c r="AE64" s="1"/>
      <c r="AF64" s="1"/>
      <c r="AG64" s="1"/>
      <c r="AH64" s="1"/>
    </row>
    <row r="65" spans="1:34" ht="34.5" customHeight="1">
      <c r="A65" s="221"/>
      <c r="B65" s="233"/>
      <c r="C65" s="206"/>
      <c r="D65" s="206"/>
      <c r="E65" s="206"/>
      <c r="F65" s="224" t="s">
        <v>300</v>
      </c>
      <c r="G65" s="225"/>
      <c r="H65" s="14" t="s">
        <v>28</v>
      </c>
      <c r="I65" s="14" t="s">
        <v>7</v>
      </c>
      <c r="J65" s="14" t="s">
        <v>8</v>
      </c>
      <c r="K65" s="14" t="s">
        <v>9</v>
      </c>
      <c r="L65" s="14" t="s">
        <v>10</v>
      </c>
      <c r="M65" s="14" t="s">
        <v>11</v>
      </c>
      <c r="N65" s="14" t="s">
        <v>12</v>
      </c>
      <c r="O65" s="14" t="s">
        <v>13</v>
      </c>
      <c r="P65" s="14" t="s">
        <v>14</v>
      </c>
      <c r="Q65" s="14" t="s">
        <v>15</v>
      </c>
      <c r="R65" s="14" t="s">
        <v>16</v>
      </c>
      <c r="S65" s="14" t="s">
        <v>17</v>
      </c>
      <c r="T65" s="14"/>
      <c r="U65" s="219"/>
      <c r="V65" s="221"/>
      <c r="W65" s="15"/>
    </row>
    <row r="66" spans="1:34" ht="25.5" customHeight="1">
      <c r="A66" s="194" t="s">
        <v>1</v>
      </c>
      <c r="B66" s="194"/>
      <c r="C66" s="41"/>
      <c r="D66" s="42"/>
      <c r="E66" s="42"/>
      <c r="F66" s="206" t="s">
        <v>309</v>
      </c>
      <c r="G66" s="206"/>
      <c r="H66" s="16"/>
      <c r="I66" s="16"/>
      <c r="J66" s="16"/>
      <c r="K66" s="16"/>
      <c r="L66" s="16"/>
      <c r="M66" s="16"/>
      <c r="N66" s="16"/>
      <c r="O66" s="16"/>
      <c r="P66" s="16"/>
      <c r="Q66" s="16"/>
      <c r="R66" s="16"/>
      <c r="S66" s="16"/>
      <c r="T66" s="17"/>
      <c r="U66" s="44">
        <f>SUM(H66:S66)</f>
        <v>0</v>
      </c>
      <c r="V66" s="213" t="str">
        <f>IF(K63="",C$334,IF(OR(U66=0,U67=0,T67=0),C$335,IF(K63="PORCENTAJE",FIXED(U66/U67*100,2) &amp; "%",IF(K63="PROMEDIO",U66/U67,IF(K63="VARIACIÓN PORCENTUAL",FIXED(((U66/U67)-1)*100,2) &amp; "%")))))</f>
        <v>Favor de indicar el tipo de fórmula</v>
      </c>
      <c r="AD66" s="10"/>
      <c r="AG66" s="10"/>
      <c r="AH66" s="10"/>
    </row>
    <row r="67" spans="1:34" ht="25.5" customHeight="1">
      <c r="A67" s="194" t="s">
        <v>2</v>
      </c>
      <c r="B67" s="194"/>
      <c r="C67" s="41"/>
      <c r="D67" s="42"/>
      <c r="E67" s="42"/>
      <c r="F67" s="206" t="s">
        <v>310</v>
      </c>
      <c r="G67" s="206"/>
      <c r="H67" s="16"/>
      <c r="I67" s="16"/>
      <c r="J67" s="16"/>
      <c r="K67" s="16"/>
      <c r="L67" s="16"/>
      <c r="M67" s="16"/>
      <c r="N67" s="16"/>
      <c r="O67" s="16"/>
      <c r="P67" s="16"/>
      <c r="Q67" s="16"/>
      <c r="R67" s="16"/>
      <c r="S67" s="16"/>
      <c r="T67" s="16">
        <f>SUM(H67:S67)</f>
        <v>0</v>
      </c>
      <c r="U67" s="45"/>
      <c r="V67" s="214"/>
      <c r="W67" s="10"/>
      <c r="X67" s="10"/>
      <c r="Y67" s="10"/>
      <c r="AD67" s="10"/>
      <c r="AG67" s="10"/>
      <c r="AH67" s="10"/>
    </row>
    <row r="68" spans="1:34" ht="5.0999999999999996" customHeight="1">
      <c r="C68" s="9"/>
      <c r="D68" s="9"/>
      <c r="E68" s="9"/>
      <c r="F68" s="9"/>
      <c r="G68" s="9"/>
      <c r="H68" s="9"/>
    </row>
    <row r="69" spans="1:34" s="3" customFormat="1" ht="15.75" customHeight="1">
      <c r="A69" s="220" t="s">
        <v>25</v>
      </c>
      <c r="B69" s="232"/>
      <c r="C69" s="206" t="s">
        <v>22</v>
      </c>
      <c r="D69" s="206" t="s">
        <v>3</v>
      </c>
      <c r="E69" s="206" t="s">
        <v>4</v>
      </c>
      <c r="F69" s="207" t="s">
        <v>345</v>
      </c>
      <c r="G69" s="208"/>
      <c r="H69" s="208"/>
      <c r="I69" s="208"/>
      <c r="J69" s="208"/>
      <c r="K69" s="208"/>
      <c r="L69" s="208"/>
      <c r="M69" s="208"/>
      <c r="N69" s="208"/>
      <c r="O69" s="208"/>
      <c r="P69" s="208"/>
      <c r="Q69" s="208"/>
      <c r="R69" s="208"/>
      <c r="S69" s="209"/>
      <c r="T69" s="56"/>
      <c r="U69" s="218" t="s">
        <v>27</v>
      </c>
      <c r="V69" s="220" t="s">
        <v>350</v>
      </c>
      <c r="W69" s="1"/>
      <c r="X69" s="1"/>
      <c r="Y69" s="1"/>
      <c r="AA69" s="1"/>
      <c r="AB69" s="1"/>
      <c r="AC69" s="1"/>
      <c r="AD69" s="1"/>
      <c r="AE69" s="1"/>
      <c r="AF69" s="1"/>
      <c r="AG69" s="1"/>
      <c r="AH69" s="1"/>
    </row>
    <row r="70" spans="1:34" ht="34.5" customHeight="1">
      <c r="A70" s="221"/>
      <c r="B70" s="233"/>
      <c r="C70" s="206"/>
      <c r="D70" s="206"/>
      <c r="E70" s="206"/>
      <c r="F70" s="222" t="s">
        <v>298</v>
      </c>
      <c r="G70" s="223"/>
      <c r="H70" s="13" t="s">
        <v>28</v>
      </c>
      <c r="I70" s="13" t="s">
        <v>7</v>
      </c>
      <c r="J70" s="13" t="s">
        <v>8</v>
      </c>
      <c r="K70" s="13" t="s">
        <v>9</v>
      </c>
      <c r="L70" s="13" t="s">
        <v>10</v>
      </c>
      <c r="M70" s="13" t="s">
        <v>11</v>
      </c>
      <c r="N70" s="13" t="s">
        <v>12</v>
      </c>
      <c r="O70" s="13" t="s">
        <v>13</v>
      </c>
      <c r="P70" s="13" t="s">
        <v>14</v>
      </c>
      <c r="Q70" s="13" t="s">
        <v>15</v>
      </c>
      <c r="R70" s="13" t="s">
        <v>16</v>
      </c>
      <c r="S70" s="13" t="s">
        <v>17</v>
      </c>
      <c r="T70" s="14"/>
      <c r="U70" s="219"/>
      <c r="V70" s="221"/>
      <c r="W70" s="15"/>
    </row>
    <row r="71" spans="1:34" ht="29.25" customHeight="1">
      <c r="A71" s="194" t="s">
        <v>1</v>
      </c>
      <c r="B71" s="194"/>
      <c r="C71" s="39"/>
      <c r="D71" s="40"/>
      <c r="E71" s="40"/>
      <c r="F71" s="211" t="s">
        <v>311</v>
      </c>
      <c r="G71" s="212"/>
      <c r="H71" s="18"/>
      <c r="I71" s="19"/>
      <c r="J71" s="19"/>
      <c r="K71" s="19"/>
      <c r="L71" s="19"/>
      <c r="M71" s="19"/>
      <c r="N71" s="19"/>
      <c r="O71" s="19"/>
      <c r="P71" s="19"/>
      <c r="Q71" s="19"/>
      <c r="R71" s="19"/>
      <c r="S71" s="19"/>
      <c r="T71" s="20"/>
      <c r="U71" s="46">
        <f>SUM(H71:S71)</f>
        <v>0</v>
      </c>
      <c r="V71" s="213" t="str">
        <f>IF(K63="",C$334,IF(OR(U71=0,U72=0,T72=0),C$335,IF(K63="PORCENTAJE",FIXED(U71/U72*100,2) &amp; "%",IF(K63="PROMEDIO",U71/U72,IF(K63="VARIACIÓN PORCENTUAL",FIXED(((U71/U72)-1)*100,2) &amp; "%")))))</f>
        <v>Favor de indicar el tipo de fórmula</v>
      </c>
      <c r="AD71" s="10"/>
      <c r="AG71" s="10"/>
      <c r="AH71" s="10"/>
    </row>
    <row r="72" spans="1:34" ht="39" customHeight="1">
      <c r="A72" s="194" t="s">
        <v>2</v>
      </c>
      <c r="B72" s="194"/>
      <c r="C72" s="41"/>
      <c r="D72" s="42"/>
      <c r="E72" s="42"/>
      <c r="F72" s="215" t="s">
        <v>312</v>
      </c>
      <c r="G72" s="215"/>
      <c r="H72" s="18"/>
      <c r="I72" s="19"/>
      <c r="J72" s="19"/>
      <c r="K72" s="19"/>
      <c r="L72" s="19"/>
      <c r="M72" s="19"/>
      <c r="N72" s="19"/>
      <c r="O72" s="19"/>
      <c r="P72" s="19"/>
      <c r="Q72" s="19"/>
      <c r="R72" s="19"/>
      <c r="S72" s="19"/>
      <c r="T72" s="16">
        <f>SUM(H72:S72)</f>
        <v>0</v>
      </c>
      <c r="U72" s="47"/>
      <c r="V72" s="214"/>
      <c r="W72" s="10"/>
      <c r="X72" s="10"/>
      <c r="Y72" s="10"/>
      <c r="AD72" s="10"/>
      <c r="AE72" s="10"/>
      <c r="AF72" s="10"/>
      <c r="AG72" s="10"/>
      <c r="AH72" s="10"/>
    </row>
    <row r="73" spans="1:34" ht="5.0999999999999996" customHeight="1">
      <c r="C73" s="9"/>
      <c r="D73" s="9"/>
      <c r="E73" s="9"/>
      <c r="F73" s="9"/>
      <c r="G73" s="9"/>
      <c r="H73" s="9"/>
    </row>
    <row r="74" spans="1:34" ht="5.0999999999999996" customHeight="1">
      <c r="C74" s="9"/>
      <c r="D74" s="9"/>
      <c r="E74" s="9"/>
      <c r="F74" s="9"/>
      <c r="G74" s="9"/>
      <c r="H74" s="9"/>
    </row>
    <row r="75" spans="1:34" ht="26.25" customHeight="1">
      <c r="A75" s="216" t="s">
        <v>367</v>
      </c>
      <c r="B75" s="217"/>
      <c r="C75" s="217"/>
      <c r="D75" s="217"/>
      <c r="E75" s="217"/>
      <c r="F75" s="217"/>
      <c r="G75" s="217"/>
      <c r="H75" s="217"/>
      <c r="I75" s="217"/>
      <c r="J75" s="217"/>
      <c r="K75" s="217"/>
      <c r="L75" s="217"/>
      <c r="M75" s="217"/>
      <c r="N75" s="217"/>
      <c r="O75" s="217"/>
      <c r="P75" s="217"/>
      <c r="Q75" s="217"/>
      <c r="R75" s="217"/>
      <c r="S75" s="217"/>
      <c r="T75" s="217"/>
      <c r="U75" s="217"/>
      <c r="V75" s="217"/>
    </row>
    <row r="76" spans="1:34" ht="4.5" customHeight="1">
      <c r="C76" s="9"/>
      <c r="D76" s="9"/>
      <c r="E76" s="9"/>
      <c r="F76" s="9"/>
      <c r="G76" s="9"/>
      <c r="H76" s="9"/>
    </row>
    <row r="77" spans="1:34" ht="19.5" customHeight="1">
      <c r="A77" s="205" t="s">
        <v>29</v>
      </c>
      <c r="B77" s="206" t="s">
        <v>30</v>
      </c>
      <c r="C77" s="206"/>
      <c r="D77" s="206"/>
      <c r="E77" s="206" t="s">
        <v>3</v>
      </c>
      <c r="F77" s="207" t="s">
        <v>26</v>
      </c>
      <c r="G77" s="208"/>
      <c r="H77" s="208"/>
      <c r="I77" s="208"/>
      <c r="J77" s="208"/>
      <c r="K77" s="208"/>
      <c r="L77" s="208"/>
      <c r="M77" s="208"/>
      <c r="N77" s="208"/>
      <c r="O77" s="208"/>
      <c r="P77" s="208"/>
      <c r="Q77" s="208"/>
      <c r="R77" s="208"/>
      <c r="S77" s="209"/>
      <c r="T77" s="55"/>
      <c r="U77" s="206" t="s">
        <v>27</v>
      </c>
      <c r="V77" s="206" t="s">
        <v>301</v>
      </c>
    </row>
    <row r="78" spans="1:34" ht="25.5" customHeight="1">
      <c r="A78" s="205"/>
      <c r="B78" s="206"/>
      <c r="C78" s="206"/>
      <c r="D78" s="206"/>
      <c r="E78" s="206"/>
      <c r="F78" s="210" t="s">
        <v>299</v>
      </c>
      <c r="G78" s="210"/>
      <c r="H78" s="13" t="s">
        <v>28</v>
      </c>
      <c r="I78" s="13" t="s">
        <v>7</v>
      </c>
      <c r="J78" s="13" t="s">
        <v>8</v>
      </c>
      <c r="K78" s="13" t="s">
        <v>9</v>
      </c>
      <c r="L78" s="13" t="s">
        <v>10</v>
      </c>
      <c r="M78" s="13" t="s">
        <v>11</v>
      </c>
      <c r="N78" s="13" t="s">
        <v>12</v>
      </c>
      <c r="O78" s="13" t="s">
        <v>13</v>
      </c>
      <c r="P78" s="13" t="s">
        <v>14</v>
      </c>
      <c r="Q78" s="13" t="s">
        <v>15</v>
      </c>
      <c r="R78" s="13" t="s">
        <v>16</v>
      </c>
      <c r="S78" s="13" t="s">
        <v>17</v>
      </c>
      <c r="T78" s="13"/>
      <c r="U78" s="206"/>
      <c r="V78" s="206"/>
    </row>
    <row r="79" spans="1:34" ht="26.25" customHeight="1">
      <c r="A79" s="204" t="s">
        <v>31</v>
      </c>
      <c r="B79" s="188">
        <v>1</v>
      </c>
      <c r="C79" s="189"/>
      <c r="D79" s="190"/>
      <c r="E79" s="193"/>
      <c r="F79" s="194" t="s">
        <v>300</v>
      </c>
      <c r="G79" s="194"/>
      <c r="H79" s="26"/>
      <c r="I79" s="26"/>
      <c r="J79" s="26"/>
      <c r="K79" s="26"/>
      <c r="L79" s="26"/>
      <c r="M79" s="26"/>
      <c r="N79" s="26"/>
      <c r="O79" s="26"/>
      <c r="P79" s="26"/>
      <c r="Q79" s="26"/>
      <c r="R79" s="26"/>
      <c r="S79" s="26"/>
      <c r="T79" s="57"/>
      <c r="U79" s="48">
        <f t="shared" ref="U79:U88" si="0">SUM(H79:S79)</f>
        <v>0</v>
      </c>
      <c r="V79" s="195" t="str">
        <f>IF(U79=0,"-",U80/U79)</f>
        <v>-</v>
      </c>
    </row>
    <row r="80" spans="1:34" ht="27.75" customHeight="1">
      <c r="A80" s="204"/>
      <c r="B80" s="188"/>
      <c r="C80" s="191"/>
      <c r="D80" s="192"/>
      <c r="E80" s="193"/>
      <c r="F80" s="196" t="s">
        <v>298</v>
      </c>
      <c r="G80" s="196"/>
      <c r="H80" s="27"/>
      <c r="I80" s="27"/>
      <c r="J80" s="27"/>
      <c r="K80" s="27"/>
      <c r="L80" s="27"/>
      <c r="M80" s="27"/>
      <c r="N80" s="27"/>
      <c r="O80" s="27"/>
      <c r="P80" s="27"/>
      <c r="Q80" s="27"/>
      <c r="R80" s="27"/>
      <c r="S80" s="27"/>
      <c r="T80" s="28"/>
      <c r="U80" s="49">
        <f t="shared" si="0"/>
        <v>0</v>
      </c>
      <c r="V80" s="195"/>
    </row>
    <row r="81" spans="1:22" ht="26.25" customHeight="1">
      <c r="A81" s="204"/>
      <c r="B81" s="188">
        <v>2</v>
      </c>
      <c r="C81" s="189"/>
      <c r="D81" s="190"/>
      <c r="E81" s="193"/>
      <c r="F81" s="194" t="s">
        <v>300</v>
      </c>
      <c r="G81" s="194"/>
      <c r="H81" s="26"/>
      <c r="I81" s="26"/>
      <c r="J81" s="26"/>
      <c r="K81" s="26"/>
      <c r="L81" s="26"/>
      <c r="M81" s="26"/>
      <c r="N81" s="26"/>
      <c r="O81" s="26"/>
      <c r="P81" s="26"/>
      <c r="Q81" s="26"/>
      <c r="R81" s="26"/>
      <c r="S81" s="26"/>
      <c r="T81" s="57"/>
      <c r="U81" s="48">
        <f t="shared" si="0"/>
        <v>0</v>
      </c>
      <c r="V81" s="195" t="str">
        <f>IF(U81=0,"-",U82/U81)</f>
        <v>-</v>
      </c>
    </row>
    <row r="82" spans="1:22" ht="26.25" customHeight="1">
      <c r="A82" s="204"/>
      <c r="B82" s="188"/>
      <c r="C82" s="191"/>
      <c r="D82" s="192"/>
      <c r="E82" s="193"/>
      <c r="F82" s="196" t="s">
        <v>298</v>
      </c>
      <c r="G82" s="196"/>
      <c r="H82" s="27"/>
      <c r="I82" s="27"/>
      <c r="J82" s="27"/>
      <c r="K82" s="27"/>
      <c r="L82" s="27"/>
      <c r="M82" s="27"/>
      <c r="N82" s="27"/>
      <c r="O82" s="27"/>
      <c r="P82" s="27"/>
      <c r="Q82" s="27"/>
      <c r="R82" s="27"/>
      <c r="S82" s="27"/>
      <c r="T82" s="28"/>
      <c r="U82" s="49">
        <f t="shared" si="0"/>
        <v>0</v>
      </c>
      <c r="V82" s="195"/>
    </row>
    <row r="83" spans="1:22" ht="26.25" customHeight="1">
      <c r="A83" s="204"/>
      <c r="B83" s="188">
        <v>3</v>
      </c>
      <c r="C83" s="189"/>
      <c r="D83" s="190"/>
      <c r="E83" s="193"/>
      <c r="F83" s="194" t="s">
        <v>300</v>
      </c>
      <c r="G83" s="194"/>
      <c r="H83" s="26"/>
      <c r="I83" s="26"/>
      <c r="J83" s="26"/>
      <c r="K83" s="26"/>
      <c r="L83" s="26"/>
      <c r="M83" s="26"/>
      <c r="N83" s="26"/>
      <c r="O83" s="26"/>
      <c r="P83" s="26"/>
      <c r="Q83" s="26"/>
      <c r="R83" s="26"/>
      <c r="S83" s="26"/>
      <c r="T83" s="57"/>
      <c r="U83" s="48">
        <f t="shared" si="0"/>
        <v>0</v>
      </c>
      <c r="V83" s="195" t="str">
        <f>IF(U83=0,"-",U84/U83)</f>
        <v>-</v>
      </c>
    </row>
    <row r="84" spans="1:22" ht="26.25" customHeight="1">
      <c r="A84" s="204"/>
      <c r="B84" s="188"/>
      <c r="C84" s="191"/>
      <c r="D84" s="192"/>
      <c r="E84" s="193"/>
      <c r="F84" s="196" t="s">
        <v>298</v>
      </c>
      <c r="G84" s="196"/>
      <c r="H84" s="27"/>
      <c r="I84" s="27"/>
      <c r="J84" s="27"/>
      <c r="K84" s="27"/>
      <c r="L84" s="27"/>
      <c r="M84" s="27"/>
      <c r="N84" s="27"/>
      <c r="O84" s="27"/>
      <c r="P84" s="27"/>
      <c r="Q84" s="27"/>
      <c r="R84" s="27"/>
      <c r="S84" s="27"/>
      <c r="T84" s="28"/>
      <c r="U84" s="49">
        <f t="shared" si="0"/>
        <v>0</v>
      </c>
      <c r="V84" s="195"/>
    </row>
    <row r="85" spans="1:22" ht="26.25" customHeight="1">
      <c r="A85" s="204"/>
      <c r="B85" s="188">
        <v>4</v>
      </c>
      <c r="C85" s="189"/>
      <c r="D85" s="190"/>
      <c r="E85" s="193"/>
      <c r="F85" s="194" t="s">
        <v>300</v>
      </c>
      <c r="G85" s="194"/>
      <c r="H85" s="26"/>
      <c r="I85" s="26"/>
      <c r="J85" s="26"/>
      <c r="K85" s="26"/>
      <c r="L85" s="26"/>
      <c r="M85" s="26"/>
      <c r="N85" s="26"/>
      <c r="O85" s="26"/>
      <c r="P85" s="26"/>
      <c r="Q85" s="26"/>
      <c r="R85" s="26"/>
      <c r="S85" s="26"/>
      <c r="T85" s="57"/>
      <c r="U85" s="48">
        <f t="shared" si="0"/>
        <v>0</v>
      </c>
      <c r="V85" s="195" t="str">
        <f>IF(U85=0,"-",U86/U85)</f>
        <v>-</v>
      </c>
    </row>
    <row r="86" spans="1:22" ht="26.25" customHeight="1">
      <c r="A86" s="204"/>
      <c r="B86" s="188"/>
      <c r="C86" s="191"/>
      <c r="D86" s="192"/>
      <c r="E86" s="193"/>
      <c r="F86" s="196" t="s">
        <v>298</v>
      </c>
      <c r="G86" s="196"/>
      <c r="H86" s="27"/>
      <c r="I86" s="27"/>
      <c r="J86" s="27"/>
      <c r="K86" s="27"/>
      <c r="L86" s="27"/>
      <c r="M86" s="27"/>
      <c r="N86" s="27"/>
      <c r="O86" s="27"/>
      <c r="P86" s="27"/>
      <c r="Q86" s="27"/>
      <c r="R86" s="27"/>
      <c r="S86" s="27"/>
      <c r="T86" s="28"/>
      <c r="U86" s="49">
        <f t="shared" si="0"/>
        <v>0</v>
      </c>
      <c r="V86" s="195"/>
    </row>
    <row r="87" spans="1:22" ht="26.25" customHeight="1">
      <c r="A87" s="204"/>
      <c r="B87" s="188">
        <v>5</v>
      </c>
      <c r="C87" s="189"/>
      <c r="D87" s="190"/>
      <c r="E87" s="193"/>
      <c r="F87" s="194" t="s">
        <v>300</v>
      </c>
      <c r="G87" s="194"/>
      <c r="H87" s="26"/>
      <c r="I87" s="26"/>
      <c r="J87" s="26"/>
      <c r="K87" s="26"/>
      <c r="L87" s="26"/>
      <c r="M87" s="26"/>
      <c r="N87" s="26"/>
      <c r="O87" s="26"/>
      <c r="P87" s="26"/>
      <c r="Q87" s="26"/>
      <c r="R87" s="26"/>
      <c r="S87" s="26"/>
      <c r="T87" s="57"/>
      <c r="U87" s="48">
        <f t="shared" si="0"/>
        <v>0</v>
      </c>
      <c r="V87" s="195" t="str">
        <f>IF(U87=0,"-",U88/U87)</f>
        <v>-</v>
      </c>
    </row>
    <row r="88" spans="1:22" ht="26.25" customHeight="1">
      <c r="A88" s="204"/>
      <c r="B88" s="188"/>
      <c r="C88" s="191"/>
      <c r="D88" s="192"/>
      <c r="E88" s="193"/>
      <c r="F88" s="196" t="s">
        <v>298</v>
      </c>
      <c r="G88" s="196"/>
      <c r="H88" s="27"/>
      <c r="I88" s="27"/>
      <c r="J88" s="27"/>
      <c r="K88" s="27"/>
      <c r="L88" s="27"/>
      <c r="M88" s="27"/>
      <c r="N88" s="27"/>
      <c r="O88" s="27"/>
      <c r="P88" s="27"/>
      <c r="Q88" s="27"/>
      <c r="R88" s="27"/>
      <c r="S88" s="27"/>
      <c r="T88" s="28"/>
      <c r="U88" s="49">
        <f t="shared" si="0"/>
        <v>0</v>
      </c>
      <c r="V88" s="195"/>
    </row>
    <row r="90" spans="1:22" ht="36.75" customHeight="1">
      <c r="A90" s="197"/>
      <c r="B90" s="197"/>
      <c r="C90" s="197"/>
      <c r="D90" s="197"/>
      <c r="F90" s="197"/>
      <c r="G90" s="197"/>
      <c r="H90" s="197"/>
      <c r="I90" s="197"/>
      <c r="J90" s="197"/>
      <c r="K90" s="197"/>
      <c r="L90" s="197"/>
      <c r="M90" s="197"/>
      <c r="N90" s="197"/>
      <c r="P90" s="197"/>
      <c r="Q90" s="197"/>
      <c r="R90" s="197"/>
      <c r="S90" s="197"/>
      <c r="T90" s="197"/>
      <c r="U90" s="197"/>
      <c r="V90" s="197"/>
    </row>
    <row r="91" spans="1:22" ht="15" customHeight="1">
      <c r="A91" s="198" t="s">
        <v>351</v>
      </c>
      <c r="B91" s="198"/>
      <c r="C91" s="198"/>
      <c r="D91" s="198"/>
      <c r="E91" s="43"/>
      <c r="F91" s="198" t="s">
        <v>351</v>
      </c>
      <c r="G91" s="198"/>
      <c r="H91" s="198"/>
      <c r="I91" s="198"/>
      <c r="J91" s="198"/>
      <c r="K91" s="198"/>
      <c r="L91" s="198"/>
      <c r="M91" s="198"/>
      <c r="N91" s="198"/>
      <c r="O91" s="43"/>
      <c r="P91" s="198" t="s">
        <v>351</v>
      </c>
      <c r="Q91" s="198"/>
      <c r="R91" s="198"/>
      <c r="S91" s="198"/>
      <c r="T91" s="198"/>
      <c r="U91" s="198"/>
      <c r="V91" s="198"/>
    </row>
    <row r="92" spans="1:22" hidden="1"/>
    <row r="93" spans="1:22" ht="18" hidden="1">
      <c r="B93" s="199" t="s">
        <v>302</v>
      </c>
      <c r="C93" s="199"/>
      <c r="D93" s="199"/>
      <c r="E93" s="199"/>
      <c r="F93" s="199"/>
      <c r="G93" s="199"/>
      <c r="H93" s="199"/>
      <c r="I93" s="199"/>
      <c r="J93" s="199"/>
      <c r="K93" s="199"/>
      <c r="L93" s="199"/>
      <c r="M93" s="199"/>
      <c r="N93" s="199"/>
      <c r="O93" s="199"/>
      <c r="P93" s="199"/>
      <c r="Q93" s="199"/>
      <c r="R93" s="199"/>
      <c r="S93" s="199"/>
      <c r="T93" s="29"/>
    </row>
    <row r="94" spans="1:22" ht="4.5" hidden="1" customHeight="1"/>
    <row r="95" spans="1:22" ht="36.75" hidden="1" customHeight="1">
      <c r="B95" s="30" t="s">
        <v>303</v>
      </c>
      <c r="C95" s="200" t="s">
        <v>29</v>
      </c>
      <c r="D95" s="200"/>
      <c r="E95" s="201" t="s">
        <v>313</v>
      </c>
      <c r="F95" s="201"/>
      <c r="G95" s="201"/>
      <c r="H95" s="201"/>
      <c r="I95" s="201"/>
      <c r="J95" s="201"/>
      <c r="K95" s="31" t="s">
        <v>303</v>
      </c>
      <c r="L95" s="202" t="s">
        <v>314</v>
      </c>
      <c r="M95" s="202"/>
      <c r="N95" s="202"/>
      <c r="O95" s="202"/>
      <c r="P95" s="202"/>
      <c r="Q95" s="202"/>
      <c r="R95" s="202"/>
      <c r="S95" s="203"/>
      <c r="T95" s="32"/>
    </row>
    <row r="96" spans="1:22" ht="27" hidden="1" customHeight="1">
      <c r="B96" s="179">
        <v>1</v>
      </c>
      <c r="C96" s="182" t="str">
        <f>IF(D59="","-",D59)</f>
        <v>-</v>
      </c>
      <c r="D96" s="182"/>
      <c r="E96" s="183" t="e">
        <f>IF(LEN(#REF!)&gt;17,"-",#REF!)</f>
        <v>#REF!</v>
      </c>
      <c r="F96" s="184"/>
      <c r="G96" s="184"/>
      <c r="H96" s="184"/>
      <c r="I96" s="184"/>
      <c r="J96" s="184"/>
      <c r="K96" s="33">
        <v>1</v>
      </c>
      <c r="L96" s="185" t="str">
        <f>$V$79</f>
        <v>-</v>
      </c>
      <c r="M96" s="186"/>
      <c r="N96" s="186"/>
      <c r="O96" s="186"/>
      <c r="P96" s="186"/>
      <c r="Q96" s="186"/>
      <c r="R96" s="186"/>
      <c r="S96" s="187"/>
      <c r="T96" s="34"/>
    </row>
    <row r="97" spans="2:20" ht="27" hidden="1" customHeight="1">
      <c r="B97" s="180"/>
      <c r="C97" s="182"/>
      <c r="D97" s="182"/>
      <c r="E97" s="184"/>
      <c r="F97" s="184"/>
      <c r="G97" s="184"/>
      <c r="H97" s="184"/>
      <c r="I97" s="184"/>
      <c r="J97" s="184"/>
      <c r="K97" s="33">
        <v>2</v>
      </c>
      <c r="L97" s="185" t="str">
        <f>$V$81</f>
        <v>-</v>
      </c>
      <c r="M97" s="186"/>
      <c r="N97" s="186"/>
      <c r="O97" s="186"/>
      <c r="P97" s="186"/>
      <c r="Q97" s="186"/>
      <c r="R97" s="186"/>
      <c r="S97" s="187"/>
      <c r="T97" s="34"/>
    </row>
    <row r="98" spans="2:20" ht="27" hidden="1" customHeight="1">
      <c r="B98" s="180"/>
      <c r="C98" s="182"/>
      <c r="D98" s="182"/>
      <c r="E98" s="184"/>
      <c r="F98" s="184"/>
      <c r="G98" s="184"/>
      <c r="H98" s="184"/>
      <c r="I98" s="184"/>
      <c r="J98" s="184"/>
      <c r="K98" s="33">
        <v>3</v>
      </c>
      <c r="L98" s="185" t="str">
        <f>$V$83</f>
        <v>-</v>
      </c>
      <c r="M98" s="186"/>
      <c r="N98" s="186"/>
      <c r="O98" s="186"/>
      <c r="P98" s="186"/>
      <c r="Q98" s="186"/>
      <c r="R98" s="186"/>
      <c r="S98" s="187"/>
      <c r="T98" s="34"/>
    </row>
    <row r="99" spans="2:20" ht="27" hidden="1" customHeight="1">
      <c r="B99" s="180"/>
      <c r="C99" s="182"/>
      <c r="D99" s="182"/>
      <c r="E99" s="184"/>
      <c r="F99" s="184"/>
      <c r="G99" s="184"/>
      <c r="H99" s="184"/>
      <c r="I99" s="184"/>
      <c r="J99" s="184"/>
      <c r="K99" s="33">
        <v>4</v>
      </c>
      <c r="L99" s="185" t="str">
        <f>$V$85</f>
        <v>-</v>
      </c>
      <c r="M99" s="186"/>
      <c r="N99" s="186"/>
      <c r="O99" s="186"/>
      <c r="P99" s="186"/>
      <c r="Q99" s="186"/>
      <c r="R99" s="186"/>
      <c r="S99" s="187"/>
      <c r="T99" s="34"/>
    </row>
    <row r="100" spans="2:20" ht="27" hidden="1" customHeight="1">
      <c r="B100" s="181"/>
      <c r="C100" s="182"/>
      <c r="D100" s="182"/>
      <c r="E100" s="184"/>
      <c r="F100" s="184"/>
      <c r="G100" s="184"/>
      <c r="H100" s="184"/>
      <c r="I100" s="184"/>
      <c r="J100" s="184"/>
      <c r="K100" s="33">
        <v>5</v>
      </c>
      <c r="L100" s="185" t="str">
        <f>$V$87</f>
        <v>-</v>
      </c>
      <c r="M100" s="186"/>
      <c r="N100" s="186"/>
      <c r="O100" s="186"/>
      <c r="P100" s="186"/>
      <c r="Q100" s="186"/>
      <c r="R100" s="186"/>
      <c r="S100" s="187"/>
      <c r="T100" s="34"/>
    </row>
    <row r="101" spans="2:20" ht="27" hidden="1" customHeight="1">
      <c r="B101" s="179">
        <v>2</v>
      </c>
      <c r="C101" s="182" t="e">
        <f>IF(#REF!="","-",#REF!)</f>
        <v>#REF!</v>
      </c>
      <c r="D101" s="182"/>
      <c r="E101" s="183" t="e">
        <f>IF(LEN(#REF!)&gt;17,"-",#REF!)</f>
        <v>#REF!</v>
      </c>
      <c r="F101" s="184"/>
      <c r="G101" s="184"/>
      <c r="H101" s="184"/>
      <c r="I101" s="184"/>
      <c r="J101" s="184"/>
      <c r="K101" s="33">
        <v>1</v>
      </c>
      <c r="L101" s="185" t="e">
        <f>#REF!</f>
        <v>#REF!</v>
      </c>
      <c r="M101" s="186"/>
      <c r="N101" s="186"/>
      <c r="O101" s="186"/>
      <c r="P101" s="186"/>
      <c r="Q101" s="186"/>
      <c r="R101" s="186"/>
      <c r="S101" s="187"/>
      <c r="T101" s="34"/>
    </row>
    <row r="102" spans="2:20" ht="27" hidden="1" customHeight="1">
      <c r="B102" s="180"/>
      <c r="C102" s="182"/>
      <c r="D102" s="182"/>
      <c r="E102" s="184"/>
      <c r="F102" s="184"/>
      <c r="G102" s="184"/>
      <c r="H102" s="184"/>
      <c r="I102" s="184"/>
      <c r="J102" s="184"/>
      <c r="K102" s="33">
        <v>2</v>
      </c>
      <c r="L102" s="185" t="e">
        <f>#REF!</f>
        <v>#REF!</v>
      </c>
      <c r="M102" s="186"/>
      <c r="N102" s="186"/>
      <c r="O102" s="186"/>
      <c r="P102" s="186"/>
      <c r="Q102" s="186"/>
      <c r="R102" s="186"/>
      <c r="S102" s="187"/>
      <c r="T102" s="34"/>
    </row>
    <row r="103" spans="2:20" ht="27" hidden="1" customHeight="1">
      <c r="B103" s="180"/>
      <c r="C103" s="182"/>
      <c r="D103" s="182"/>
      <c r="E103" s="184"/>
      <c r="F103" s="184"/>
      <c r="G103" s="184"/>
      <c r="H103" s="184"/>
      <c r="I103" s="184"/>
      <c r="J103" s="184"/>
      <c r="K103" s="33">
        <v>3</v>
      </c>
      <c r="L103" s="185" t="e">
        <f>#REF!</f>
        <v>#REF!</v>
      </c>
      <c r="M103" s="186"/>
      <c r="N103" s="186"/>
      <c r="O103" s="186"/>
      <c r="P103" s="186"/>
      <c r="Q103" s="186"/>
      <c r="R103" s="186"/>
      <c r="S103" s="187"/>
      <c r="T103" s="34"/>
    </row>
    <row r="104" spans="2:20" ht="27" hidden="1" customHeight="1">
      <c r="B104" s="180"/>
      <c r="C104" s="182"/>
      <c r="D104" s="182"/>
      <c r="E104" s="184"/>
      <c r="F104" s="184"/>
      <c r="G104" s="184"/>
      <c r="H104" s="184"/>
      <c r="I104" s="184"/>
      <c r="J104" s="184"/>
      <c r="K104" s="33">
        <v>4</v>
      </c>
      <c r="L104" s="185" t="e">
        <f>#REF!</f>
        <v>#REF!</v>
      </c>
      <c r="M104" s="186"/>
      <c r="N104" s="186"/>
      <c r="O104" s="186"/>
      <c r="P104" s="186"/>
      <c r="Q104" s="186"/>
      <c r="R104" s="186"/>
      <c r="S104" s="187"/>
      <c r="T104" s="34"/>
    </row>
    <row r="105" spans="2:20" ht="27" hidden="1" customHeight="1">
      <c r="B105" s="181"/>
      <c r="C105" s="182"/>
      <c r="D105" s="182"/>
      <c r="E105" s="184"/>
      <c r="F105" s="184"/>
      <c r="G105" s="184"/>
      <c r="H105" s="184"/>
      <c r="I105" s="184"/>
      <c r="J105" s="184"/>
      <c r="K105" s="33">
        <v>5</v>
      </c>
      <c r="L105" s="185" t="e">
        <f>#REF!</f>
        <v>#REF!</v>
      </c>
      <c r="M105" s="186"/>
      <c r="N105" s="186"/>
      <c r="O105" s="186"/>
      <c r="P105" s="186"/>
      <c r="Q105" s="186"/>
      <c r="R105" s="186"/>
      <c r="S105" s="187"/>
      <c r="T105" s="34"/>
    </row>
    <row r="106" spans="2:20" ht="27" hidden="1" customHeight="1">
      <c r="B106" s="179">
        <v>3</v>
      </c>
      <c r="C106" s="182" t="e">
        <f>IF(#REF!="","-",#REF!)</f>
        <v>#REF!</v>
      </c>
      <c r="D106" s="182"/>
      <c r="E106" s="183" t="e">
        <f>IF(LEN(#REF!)&gt;17,"-",#REF!)</f>
        <v>#REF!</v>
      </c>
      <c r="F106" s="184"/>
      <c r="G106" s="184"/>
      <c r="H106" s="184"/>
      <c r="I106" s="184"/>
      <c r="J106" s="184"/>
      <c r="K106" s="33">
        <v>1</v>
      </c>
      <c r="L106" s="185" t="e">
        <f>#REF!</f>
        <v>#REF!</v>
      </c>
      <c r="M106" s="186"/>
      <c r="N106" s="186"/>
      <c r="O106" s="186"/>
      <c r="P106" s="186"/>
      <c r="Q106" s="186"/>
      <c r="R106" s="186"/>
      <c r="S106" s="187"/>
      <c r="T106" s="34"/>
    </row>
    <row r="107" spans="2:20" ht="27" hidden="1" customHeight="1">
      <c r="B107" s="180"/>
      <c r="C107" s="182"/>
      <c r="D107" s="182"/>
      <c r="E107" s="184"/>
      <c r="F107" s="184"/>
      <c r="G107" s="184"/>
      <c r="H107" s="184"/>
      <c r="I107" s="184"/>
      <c r="J107" s="184"/>
      <c r="K107" s="33">
        <v>2</v>
      </c>
      <c r="L107" s="185" t="e">
        <f>#REF!</f>
        <v>#REF!</v>
      </c>
      <c r="M107" s="186"/>
      <c r="N107" s="186"/>
      <c r="O107" s="186"/>
      <c r="P107" s="186"/>
      <c r="Q107" s="186"/>
      <c r="R107" s="186"/>
      <c r="S107" s="187"/>
      <c r="T107" s="34"/>
    </row>
    <row r="108" spans="2:20" ht="27" hidden="1" customHeight="1">
      <c r="B108" s="180"/>
      <c r="C108" s="182"/>
      <c r="D108" s="182"/>
      <c r="E108" s="184"/>
      <c r="F108" s="184"/>
      <c r="G108" s="184"/>
      <c r="H108" s="184"/>
      <c r="I108" s="184"/>
      <c r="J108" s="184"/>
      <c r="K108" s="33">
        <v>3</v>
      </c>
      <c r="L108" s="185" t="e">
        <f>#REF!</f>
        <v>#REF!</v>
      </c>
      <c r="M108" s="186"/>
      <c r="N108" s="186"/>
      <c r="O108" s="186"/>
      <c r="P108" s="186"/>
      <c r="Q108" s="186"/>
      <c r="R108" s="186"/>
      <c r="S108" s="187"/>
      <c r="T108" s="34"/>
    </row>
    <row r="109" spans="2:20" ht="27" hidden="1" customHeight="1">
      <c r="B109" s="180"/>
      <c r="C109" s="182"/>
      <c r="D109" s="182"/>
      <c r="E109" s="184"/>
      <c r="F109" s="184"/>
      <c r="G109" s="184"/>
      <c r="H109" s="184"/>
      <c r="I109" s="184"/>
      <c r="J109" s="184"/>
      <c r="K109" s="33">
        <v>4</v>
      </c>
      <c r="L109" s="185" t="e">
        <f>#REF!</f>
        <v>#REF!</v>
      </c>
      <c r="M109" s="186"/>
      <c r="N109" s="186"/>
      <c r="O109" s="186"/>
      <c r="P109" s="186"/>
      <c r="Q109" s="186"/>
      <c r="R109" s="186"/>
      <c r="S109" s="187"/>
      <c r="T109" s="34"/>
    </row>
    <row r="110" spans="2:20" ht="27" hidden="1" customHeight="1">
      <c r="B110" s="181"/>
      <c r="C110" s="182"/>
      <c r="D110" s="182"/>
      <c r="E110" s="184"/>
      <c r="F110" s="184"/>
      <c r="G110" s="184"/>
      <c r="H110" s="184"/>
      <c r="I110" s="184"/>
      <c r="J110" s="184"/>
      <c r="K110" s="33">
        <v>5</v>
      </c>
      <c r="L110" s="185" t="e">
        <f>#REF!</f>
        <v>#REF!</v>
      </c>
      <c r="M110" s="186"/>
      <c r="N110" s="186"/>
      <c r="O110" s="186"/>
      <c r="P110" s="186"/>
      <c r="Q110" s="186"/>
      <c r="R110" s="186"/>
      <c r="S110" s="187"/>
      <c r="T110" s="34"/>
    </row>
    <row r="111" spans="2:20" ht="27" hidden="1" customHeight="1">
      <c r="B111" s="179">
        <v>4</v>
      </c>
      <c r="C111" s="182" t="e">
        <f>IF(#REF!="","-",#REF!)</f>
        <v>#REF!</v>
      </c>
      <c r="D111" s="182"/>
      <c r="E111" s="183" t="e">
        <f>IF(LEN(#REF!)&gt;17,"-",#REF!)</f>
        <v>#REF!</v>
      </c>
      <c r="F111" s="184"/>
      <c r="G111" s="184"/>
      <c r="H111" s="184"/>
      <c r="I111" s="184"/>
      <c r="J111" s="184"/>
      <c r="K111" s="33">
        <v>1</v>
      </c>
      <c r="L111" s="185" t="e">
        <f>#REF!</f>
        <v>#REF!</v>
      </c>
      <c r="M111" s="186"/>
      <c r="N111" s="186"/>
      <c r="O111" s="186"/>
      <c r="P111" s="186"/>
      <c r="Q111" s="186"/>
      <c r="R111" s="186"/>
      <c r="S111" s="187"/>
      <c r="T111" s="34"/>
    </row>
    <row r="112" spans="2:20" ht="27" hidden="1" customHeight="1">
      <c r="B112" s="180"/>
      <c r="C112" s="182"/>
      <c r="D112" s="182"/>
      <c r="E112" s="184"/>
      <c r="F112" s="184"/>
      <c r="G112" s="184"/>
      <c r="H112" s="184"/>
      <c r="I112" s="184"/>
      <c r="J112" s="184"/>
      <c r="K112" s="33">
        <v>2</v>
      </c>
      <c r="L112" s="185" t="e">
        <f>#REF!</f>
        <v>#REF!</v>
      </c>
      <c r="M112" s="186"/>
      <c r="N112" s="186"/>
      <c r="O112" s="186"/>
      <c r="P112" s="186"/>
      <c r="Q112" s="186"/>
      <c r="R112" s="186"/>
      <c r="S112" s="187"/>
      <c r="T112" s="34"/>
    </row>
    <row r="113" spans="2:20" ht="27" hidden="1" customHeight="1">
      <c r="B113" s="180"/>
      <c r="C113" s="182"/>
      <c r="D113" s="182"/>
      <c r="E113" s="184"/>
      <c r="F113" s="184"/>
      <c r="G113" s="184"/>
      <c r="H113" s="184"/>
      <c r="I113" s="184"/>
      <c r="J113" s="184"/>
      <c r="K113" s="33">
        <v>3</v>
      </c>
      <c r="L113" s="185" t="e">
        <f>#REF!</f>
        <v>#REF!</v>
      </c>
      <c r="M113" s="186"/>
      <c r="N113" s="186"/>
      <c r="O113" s="186"/>
      <c r="P113" s="186"/>
      <c r="Q113" s="186"/>
      <c r="R113" s="186"/>
      <c r="S113" s="187"/>
      <c r="T113" s="34"/>
    </row>
    <row r="114" spans="2:20" ht="27" hidden="1" customHeight="1">
      <c r="B114" s="180"/>
      <c r="C114" s="182"/>
      <c r="D114" s="182"/>
      <c r="E114" s="184"/>
      <c r="F114" s="184"/>
      <c r="G114" s="184"/>
      <c r="H114" s="184"/>
      <c r="I114" s="184"/>
      <c r="J114" s="184"/>
      <c r="K114" s="33">
        <v>4</v>
      </c>
      <c r="L114" s="185" t="e">
        <f>#REF!</f>
        <v>#REF!</v>
      </c>
      <c r="M114" s="186"/>
      <c r="N114" s="186"/>
      <c r="O114" s="186"/>
      <c r="P114" s="186"/>
      <c r="Q114" s="186"/>
      <c r="R114" s="186"/>
      <c r="S114" s="187"/>
      <c r="T114" s="34"/>
    </row>
    <row r="115" spans="2:20" ht="27" hidden="1" customHeight="1">
      <c r="B115" s="181"/>
      <c r="C115" s="182"/>
      <c r="D115" s="182"/>
      <c r="E115" s="184"/>
      <c r="F115" s="184"/>
      <c r="G115" s="184"/>
      <c r="H115" s="184"/>
      <c r="I115" s="184"/>
      <c r="J115" s="184"/>
      <c r="K115" s="33">
        <v>5</v>
      </c>
      <c r="L115" s="185" t="e">
        <f>#REF!</f>
        <v>#REF!</v>
      </c>
      <c r="M115" s="186"/>
      <c r="N115" s="186"/>
      <c r="O115" s="186"/>
      <c r="P115" s="186"/>
      <c r="Q115" s="186"/>
      <c r="R115" s="186"/>
      <c r="S115" s="187"/>
      <c r="T115" s="34"/>
    </row>
    <row r="116" spans="2:20" ht="27" hidden="1" customHeight="1">
      <c r="B116" s="179">
        <v>5</v>
      </c>
      <c r="C116" s="182" t="e">
        <f>IF(#REF!="","-",#REF!)</f>
        <v>#REF!</v>
      </c>
      <c r="D116" s="182"/>
      <c r="E116" s="183" t="e">
        <f>IF(LEN(#REF!)&gt;17,"-",#REF!)</f>
        <v>#REF!</v>
      </c>
      <c r="F116" s="184"/>
      <c r="G116" s="184"/>
      <c r="H116" s="184"/>
      <c r="I116" s="184"/>
      <c r="J116" s="184"/>
      <c r="K116" s="33">
        <v>1</v>
      </c>
      <c r="L116" s="185" t="e">
        <f>#REF!</f>
        <v>#REF!</v>
      </c>
      <c r="M116" s="186"/>
      <c r="N116" s="186"/>
      <c r="O116" s="186"/>
      <c r="P116" s="186"/>
      <c r="Q116" s="186"/>
      <c r="R116" s="186"/>
      <c r="S116" s="187"/>
      <c r="T116" s="34"/>
    </row>
    <row r="117" spans="2:20" ht="27" hidden="1" customHeight="1">
      <c r="B117" s="180"/>
      <c r="C117" s="182"/>
      <c r="D117" s="182"/>
      <c r="E117" s="184"/>
      <c r="F117" s="184"/>
      <c r="G117" s="184"/>
      <c r="H117" s="184"/>
      <c r="I117" s="184"/>
      <c r="J117" s="184"/>
      <c r="K117" s="33">
        <v>2</v>
      </c>
      <c r="L117" s="185" t="e">
        <f>#REF!</f>
        <v>#REF!</v>
      </c>
      <c r="M117" s="186"/>
      <c r="N117" s="186"/>
      <c r="O117" s="186"/>
      <c r="P117" s="186"/>
      <c r="Q117" s="186"/>
      <c r="R117" s="186"/>
      <c r="S117" s="187"/>
      <c r="T117" s="34"/>
    </row>
    <row r="118" spans="2:20" ht="27" hidden="1" customHeight="1">
      <c r="B118" s="180"/>
      <c r="C118" s="182"/>
      <c r="D118" s="182"/>
      <c r="E118" s="184"/>
      <c r="F118" s="184"/>
      <c r="G118" s="184"/>
      <c r="H118" s="184"/>
      <c r="I118" s="184"/>
      <c r="J118" s="184"/>
      <c r="K118" s="33">
        <v>3</v>
      </c>
      <c r="L118" s="185" t="e">
        <f>#REF!</f>
        <v>#REF!</v>
      </c>
      <c r="M118" s="186"/>
      <c r="N118" s="186"/>
      <c r="O118" s="186"/>
      <c r="P118" s="186"/>
      <c r="Q118" s="186"/>
      <c r="R118" s="186"/>
      <c r="S118" s="187"/>
      <c r="T118" s="34"/>
    </row>
    <row r="119" spans="2:20" ht="27" hidden="1" customHeight="1">
      <c r="B119" s="180"/>
      <c r="C119" s="182"/>
      <c r="D119" s="182"/>
      <c r="E119" s="184"/>
      <c r="F119" s="184"/>
      <c r="G119" s="184"/>
      <c r="H119" s="184"/>
      <c r="I119" s="184"/>
      <c r="J119" s="184"/>
      <c r="K119" s="33">
        <v>4</v>
      </c>
      <c r="L119" s="185" t="e">
        <f>#REF!</f>
        <v>#REF!</v>
      </c>
      <c r="M119" s="186"/>
      <c r="N119" s="186"/>
      <c r="O119" s="186"/>
      <c r="P119" s="186"/>
      <c r="Q119" s="186"/>
      <c r="R119" s="186"/>
      <c r="S119" s="187"/>
      <c r="T119" s="34"/>
    </row>
    <row r="120" spans="2:20" ht="27" hidden="1" customHeight="1">
      <c r="B120" s="181"/>
      <c r="C120" s="182"/>
      <c r="D120" s="182"/>
      <c r="E120" s="184"/>
      <c r="F120" s="184"/>
      <c r="G120" s="184"/>
      <c r="H120" s="184"/>
      <c r="I120" s="184"/>
      <c r="J120" s="184"/>
      <c r="K120" s="33">
        <v>5</v>
      </c>
      <c r="L120" s="185" t="e">
        <f>#REF!</f>
        <v>#REF!</v>
      </c>
      <c r="M120" s="186"/>
      <c r="N120" s="186"/>
      <c r="O120" s="186"/>
      <c r="P120" s="186"/>
      <c r="Q120" s="186"/>
      <c r="R120" s="186"/>
      <c r="S120" s="187"/>
      <c r="T120" s="34"/>
    </row>
    <row r="121" spans="2:20" ht="12.75" hidden="1" customHeight="1"/>
    <row r="122" spans="2:20" ht="12.75" hidden="1" customHeight="1"/>
    <row r="123" spans="2:20" ht="12.75" hidden="1" customHeight="1"/>
    <row r="124" spans="2:20" ht="12.75" hidden="1" customHeight="1"/>
    <row r="125" spans="2:20" ht="12.75" hidden="1" customHeight="1"/>
    <row r="126" spans="2:20" hidden="1"/>
    <row r="127" spans="2:20" hidden="1"/>
    <row r="128" spans="2:20"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1:2" hidden="1"/>
    <row r="162" spans="1:2" hidden="1"/>
    <row r="163" spans="1:2" hidden="1"/>
    <row r="164" spans="1:2" hidden="1"/>
    <row r="165" spans="1:2" hidden="1">
      <c r="A165" s="1">
        <v>1</v>
      </c>
      <c r="B165" s="10" t="s">
        <v>33</v>
      </c>
    </row>
    <row r="166" spans="1:2" hidden="1">
      <c r="A166" s="1">
        <v>2</v>
      </c>
      <c r="B166" s="10" t="s">
        <v>34</v>
      </c>
    </row>
    <row r="167" spans="1:2" hidden="1">
      <c r="A167" s="1">
        <v>3</v>
      </c>
      <c r="B167" s="10" t="s">
        <v>35</v>
      </c>
    </row>
    <row r="168" spans="1:2" hidden="1">
      <c r="A168" s="1">
        <v>4</v>
      </c>
      <c r="B168" s="10" t="s">
        <v>36</v>
      </c>
    </row>
    <row r="169" spans="1:2" hidden="1"/>
    <row r="170" spans="1:2" hidden="1"/>
    <row r="171" spans="1:2" hidden="1">
      <c r="B171" s="1" t="s">
        <v>37</v>
      </c>
    </row>
    <row r="172" spans="1:2" hidden="1">
      <c r="A172" s="1">
        <v>1</v>
      </c>
      <c r="B172" s="1" t="s">
        <v>38</v>
      </c>
    </row>
    <row r="173" spans="1:2" hidden="1">
      <c r="A173" s="1">
        <v>2</v>
      </c>
      <c r="B173" s="1" t="s">
        <v>39</v>
      </c>
    </row>
    <row r="174" spans="1:2" hidden="1">
      <c r="A174" s="1">
        <v>3</v>
      </c>
      <c r="B174" s="1" t="s">
        <v>40</v>
      </c>
    </row>
    <row r="175" spans="1:2" hidden="1">
      <c r="A175" s="1">
        <v>4</v>
      </c>
      <c r="B175" s="1" t="s">
        <v>41</v>
      </c>
    </row>
    <row r="176" spans="1:2" hidden="1"/>
    <row r="177" spans="1:2" hidden="1"/>
    <row r="178" spans="1:2" hidden="1">
      <c r="B178" s="1" t="s">
        <v>42</v>
      </c>
    </row>
    <row r="179" spans="1:2" hidden="1">
      <c r="A179" s="1">
        <v>1.1000000000000001</v>
      </c>
      <c r="B179" s="1" t="s">
        <v>43</v>
      </c>
    </row>
    <row r="180" spans="1:2" hidden="1">
      <c r="A180" s="1">
        <v>1.2</v>
      </c>
      <c r="B180" s="1" t="s">
        <v>44</v>
      </c>
    </row>
    <row r="181" spans="1:2" hidden="1">
      <c r="A181" s="1">
        <v>1.3</v>
      </c>
      <c r="B181" s="1" t="s">
        <v>45</v>
      </c>
    </row>
    <row r="182" spans="1:2" hidden="1">
      <c r="A182" s="1">
        <v>1.4</v>
      </c>
      <c r="B182" s="1" t="s">
        <v>46</v>
      </c>
    </row>
    <row r="183" spans="1:2" hidden="1">
      <c r="A183" s="1">
        <v>1.5</v>
      </c>
      <c r="B183" s="1" t="s">
        <v>47</v>
      </c>
    </row>
    <row r="184" spans="1:2" hidden="1">
      <c r="A184" s="1">
        <v>1.6</v>
      </c>
      <c r="B184" s="1" t="s">
        <v>48</v>
      </c>
    </row>
    <row r="185" spans="1:2" hidden="1">
      <c r="A185" s="1">
        <v>1.7</v>
      </c>
      <c r="B185" s="1" t="s">
        <v>49</v>
      </c>
    </row>
    <row r="186" spans="1:2" hidden="1">
      <c r="A186" s="1">
        <v>1.8</v>
      </c>
      <c r="B186" s="1" t="s">
        <v>50</v>
      </c>
    </row>
    <row r="187" spans="1:2" hidden="1">
      <c r="A187" s="1">
        <v>2.1</v>
      </c>
      <c r="B187" s="1" t="s">
        <v>51</v>
      </c>
    </row>
    <row r="188" spans="1:2" hidden="1">
      <c r="A188" s="1">
        <v>2.2000000000000002</v>
      </c>
      <c r="B188" s="1" t="s">
        <v>52</v>
      </c>
    </row>
    <row r="189" spans="1:2" hidden="1">
      <c r="A189" s="1">
        <v>2.2999999999999998</v>
      </c>
      <c r="B189" s="1" t="s">
        <v>53</v>
      </c>
    </row>
    <row r="190" spans="1:2" hidden="1">
      <c r="A190" s="1">
        <v>2.4</v>
      </c>
      <c r="B190" s="1" t="s">
        <v>54</v>
      </c>
    </row>
    <row r="191" spans="1:2" hidden="1">
      <c r="A191" s="1">
        <v>2.5</v>
      </c>
      <c r="B191" s="1" t="s">
        <v>55</v>
      </c>
    </row>
    <row r="192" spans="1:2" hidden="1">
      <c r="A192" s="1">
        <v>2.6</v>
      </c>
      <c r="B192" s="1" t="s">
        <v>56</v>
      </c>
    </row>
    <row r="193" spans="1:2" hidden="1">
      <c r="A193" s="1">
        <v>2.7</v>
      </c>
      <c r="B193" s="1" t="s">
        <v>57</v>
      </c>
    </row>
    <row r="194" spans="1:2" hidden="1">
      <c r="A194" s="1">
        <v>3.1</v>
      </c>
      <c r="B194" s="1" t="s">
        <v>58</v>
      </c>
    </row>
    <row r="195" spans="1:2" hidden="1">
      <c r="A195" s="1">
        <v>3.2</v>
      </c>
      <c r="B195" s="1" t="s">
        <v>59</v>
      </c>
    </row>
    <row r="196" spans="1:2" hidden="1">
      <c r="A196" s="1">
        <v>3.3</v>
      </c>
      <c r="B196" s="1" t="s">
        <v>60</v>
      </c>
    </row>
    <row r="197" spans="1:2" hidden="1">
      <c r="A197" s="1">
        <v>3.4</v>
      </c>
      <c r="B197" s="1" t="s">
        <v>61</v>
      </c>
    </row>
    <row r="198" spans="1:2" hidden="1">
      <c r="A198" s="1">
        <v>3.5</v>
      </c>
      <c r="B198" s="1" t="s">
        <v>62</v>
      </c>
    </row>
    <row r="199" spans="1:2" hidden="1">
      <c r="A199" s="1">
        <v>3.6</v>
      </c>
      <c r="B199" s="1" t="s">
        <v>63</v>
      </c>
    </row>
    <row r="200" spans="1:2" hidden="1">
      <c r="A200" s="1">
        <v>3.7</v>
      </c>
      <c r="B200" s="1" t="s">
        <v>64</v>
      </c>
    </row>
    <row r="201" spans="1:2" hidden="1">
      <c r="A201" s="1">
        <v>3.8</v>
      </c>
      <c r="B201" s="1" t="s">
        <v>65</v>
      </c>
    </row>
    <row r="202" spans="1:2" hidden="1">
      <c r="A202" s="1">
        <v>3.9</v>
      </c>
      <c r="B202" s="1" t="s">
        <v>66</v>
      </c>
    </row>
    <row r="203" spans="1:2" hidden="1">
      <c r="A203" s="1">
        <v>4.0999999999999996</v>
      </c>
      <c r="B203" s="1" t="s">
        <v>67</v>
      </c>
    </row>
    <row r="204" spans="1:2" hidden="1">
      <c r="A204" s="1">
        <v>4.2</v>
      </c>
      <c r="B204" s="1" t="s">
        <v>68</v>
      </c>
    </row>
    <row r="205" spans="1:2" hidden="1">
      <c r="A205" s="1">
        <v>4.3</v>
      </c>
      <c r="B205" s="1" t="s">
        <v>69</v>
      </c>
    </row>
    <row r="206" spans="1:2" hidden="1">
      <c r="A206" s="1">
        <v>4.4000000000000004</v>
      </c>
      <c r="B206" s="1" t="s">
        <v>70</v>
      </c>
    </row>
    <row r="207" spans="1:2" hidden="1"/>
    <row r="208" spans="1:2" hidden="1"/>
    <row r="209" spans="1:2" hidden="1"/>
    <row r="210" spans="1:2" hidden="1">
      <c r="B210" s="1" t="s">
        <v>71</v>
      </c>
    </row>
    <row r="211" spans="1:2" hidden="1">
      <c r="A211" s="1" t="s">
        <v>72</v>
      </c>
      <c r="B211" s="1" t="s">
        <v>43</v>
      </c>
    </row>
    <row r="212" spans="1:2" hidden="1">
      <c r="A212" s="1" t="s">
        <v>73</v>
      </c>
      <c r="B212" s="1" t="s">
        <v>74</v>
      </c>
    </row>
    <row r="213" spans="1:2" hidden="1">
      <c r="A213" s="1" t="s">
        <v>75</v>
      </c>
      <c r="B213" s="1" t="s">
        <v>76</v>
      </c>
    </row>
    <row r="214" spans="1:2" hidden="1">
      <c r="A214" s="1" t="s">
        <v>77</v>
      </c>
      <c r="B214" s="1" t="s">
        <v>78</v>
      </c>
    </row>
    <row r="215" spans="1:2" hidden="1">
      <c r="A215" s="1" t="s">
        <v>79</v>
      </c>
      <c r="B215" s="1" t="s">
        <v>80</v>
      </c>
    </row>
    <row r="216" spans="1:2" hidden="1">
      <c r="A216" s="1" t="s">
        <v>81</v>
      </c>
      <c r="B216" s="1" t="s">
        <v>82</v>
      </c>
    </row>
    <row r="217" spans="1:2" hidden="1">
      <c r="A217" s="1" t="s">
        <v>83</v>
      </c>
      <c r="B217" s="1" t="s">
        <v>84</v>
      </c>
    </row>
    <row r="218" spans="1:2" hidden="1">
      <c r="A218" s="1" t="s">
        <v>85</v>
      </c>
      <c r="B218" s="1" t="s">
        <v>86</v>
      </c>
    </row>
    <row r="219" spans="1:2" hidden="1">
      <c r="A219" s="1" t="s">
        <v>87</v>
      </c>
      <c r="B219" s="1" t="s">
        <v>88</v>
      </c>
    </row>
    <row r="220" spans="1:2" hidden="1">
      <c r="A220" s="1" t="s">
        <v>89</v>
      </c>
      <c r="B220" s="1" t="s">
        <v>90</v>
      </c>
    </row>
    <row r="221" spans="1:2" hidden="1">
      <c r="A221" s="1" t="s">
        <v>91</v>
      </c>
      <c r="B221" s="1" t="s">
        <v>92</v>
      </c>
    </row>
    <row r="222" spans="1:2" hidden="1">
      <c r="A222" s="1" t="s">
        <v>93</v>
      </c>
      <c r="B222" s="1" t="s">
        <v>94</v>
      </c>
    </row>
    <row r="223" spans="1:2" hidden="1">
      <c r="A223" s="1" t="s">
        <v>95</v>
      </c>
      <c r="B223" s="1" t="s">
        <v>96</v>
      </c>
    </row>
    <row r="224" spans="1:2" hidden="1">
      <c r="A224" s="1" t="s">
        <v>97</v>
      </c>
      <c r="B224" s="1" t="s">
        <v>98</v>
      </c>
    </row>
    <row r="225" spans="1:2" hidden="1">
      <c r="A225" s="1" t="s">
        <v>99</v>
      </c>
      <c r="B225" s="1" t="s">
        <v>100</v>
      </c>
    </row>
    <row r="226" spans="1:2" hidden="1">
      <c r="A226" s="1" t="s">
        <v>101</v>
      </c>
      <c r="B226" s="1" t="s">
        <v>46</v>
      </c>
    </row>
    <row r="227" spans="1:2" hidden="1">
      <c r="A227" s="1" t="s">
        <v>102</v>
      </c>
      <c r="B227" s="1" t="s">
        <v>103</v>
      </c>
    </row>
    <row r="228" spans="1:2" hidden="1">
      <c r="A228" s="1" t="s">
        <v>104</v>
      </c>
      <c r="B228" s="1" t="s">
        <v>105</v>
      </c>
    </row>
    <row r="229" spans="1:2" hidden="1">
      <c r="A229" s="1" t="s">
        <v>106</v>
      </c>
      <c r="B229" s="1" t="s">
        <v>107</v>
      </c>
    </row>
    <row r="230" spans="1:2" hidden="1">
      <c r="A230" s="1" t="s">
        <v>108</v>
      </c>
      <c r="B230" s="1" t="s">
        <v>109</v>
      </c>
    </row>
    <row r="231" spans="1:2" hidden="1">
      <c r="A231" s="1" t="s">
        <v>110</v>
      </c>
      <c r="B231" s="1" t="s">
        <v>111</v>
      </c>
    </row>
    <row r="232" spans="1:2" hidden="1">
      <c r="A232" s="1" t="s">
        <v>112</v>
      </c>
      <c r="B232" s="1" t="s">
        <v>113</v>
      </c>
    </row>
    <row r="233" spans="1:2" hidden="1">
      <c r="A233" s="1" t="s">
        <v>114</v>
      </c>
      <c r="B233" s="1" t="s">
        <v>115</v>
      </c>
    </row>
    <row r="234" spans="1:2" hidden="1">
      <c r="A234" s="1" t="s">
        <v>116</v>
      </c>
      <c r="B234" s="1" t="s">
        <v>117</v>
      </c>
    </row>
    <row r="235" spans="1:2" hidden="1">
      <c r="A235" s="1" t="s">
        <v>118</v>
      </c>
      <c r="B235" s="1" t="s">
        <v>119</v>
      </c>
    </row>
    <row r="236" spans="1:2" hidden="1">
      <c r="A236" s="1" t="s">
        <v>120</v>
      </c>
      <c r="B236" s="1" t="s">
        <v>121</v>
      </c>
    </row>
    <row r="237" spans="1:2" hidden="1">
      <c r="A237" s="1" t="s">
        <v>122</v>
      </c>
      <c r="B237" s="1" t="s">
        <v>123</v>
      </c>
    </row>
    <row r="238" spans="1:2" hidden="1">
      <c r="A238" s="1" t="s">
        <v>124</v>
      </c>
      <c r="B238" s="1" t="s">
        <v>125</v>
      </c>
    </row>
    <row r="239" spans="1:2" hidden="1">
      <c r="A239" s="1" t="s">
        <v>126</v>
      </c>
      <c r="B239" s="1" t="s">
        <v>127</v>
      </c>
    </row>
    <row r="240" spans="1:2" hidden="1">
      <c r="A240" s="1" t="s">
        <v>128</v>
      </c>
      <c r="B240" s="1" t="s">
        <v>100</v>
      </c>
    </row>
    <row r="241" spans="1:2" hidden="1">
      <c r="A241" s="1" t="s">
        <v>129</v>
      </c>
      <c r="B241" s="1" t="s">
        <v>130</v>
      </c>
    </row>
    <row r="242" spans="1:2" hidden="1">
      <c r="A242" s="1" t="s">
        <v>131</v>
      </c>
      <c r="B242" s="1" t="s">
        <v>132</v>
      </c>
    </row>
    <row r="243" spans="1:2" hidden="1">
      <c r="A243" s="1" t="s">
        <v>133</v>
      </c>
      <c r="B243" s="1" t="s">
        <v>134</v>
      </c>
    </row>
    <row r="244" spans="1:2" hidden="1">
      <c r="A244" s="1" t="s">
        <v>135</v>
      </c>
      <c r="B244" s="1" t="s">
        <v>136</v>
      </c>
    </row>
    <row r="245" spans="1:2" hidden="1">
      <c r="A245" s="1" t="s">
        <v>137</v>
      </c>
      <c r="B245" s="1" t="s">
        <v>138</v>
      </c>
    </row>
    <row r="246" spans="1:2" hidden="1">
      <c r="A246" s="1" t="s">
        <v>139</v>
      </c>
      <c r="B246" s="1" t="s">
        <v>140</v>
      </c>
    </row>
    <row r="247" spans="1:2" hidden="1">
      <c r="A247" s="1" t="s">
        <v>141</v>
      </c>
      <c r="B247" s="1" t="s">
        <v>142</v>
      </c>
    </row>
    <row r="248" spans="1:2" hidden="1">
      <c r="A248" s="1" t="s">
        <v>143</v>
      </c>
      <c r="B248" s="1" t="s">
        <v>144</v>
      </c>
    </row>
    <row r="249" spans="1:2" hidden="1">
      <c r="A249" s="1" t="s">
        <v>145</v>
      </c>
      <c r="B249" s="1" t="s">
        <v>146</v>
      </c>
    </row>
    <row r="250" spans="1:2" hidden="1">
      <c r="A250" s="1" t="s">
        <v>147</v>
      </c>
      <c r="B250" s="1" t="s">
        <v>148</v>
      </c>
    </row>
    <row r="251" spans="1:2" hidden="1">
      <c r="A251" s="1" t="s">
        <v>149</v>
      </c>
      <c r="B251" s="1" t="s">
        <v>150</v>
      </c>
    </row>
    <row r="252" spans="1:2" hidden="1">
      <c r="A252" s="1" t="s">
        <v>151</v>
      </c>
      <c r="B252" s="1" t="s">
        <v>152</v>
      </c>
    </row>
    <row r="253" spans="1:2" hidden="1">
      <c r="A253" s="1" t="s">
        <v>153</v>
      </c>
      <c r="B253" s="1" t="s">
        <v>154</v>
      </c>
    </row>
    <row r="254" spans="1:2" hidden="1">
      <c r="A254" s="1" t="s">
        <v>155</v>
      </c>
      <c r="B254" s="1" t="s">
        <v>156</v>
      </c>
    </row>
    <row r="255" spans="1:2" hidden="1">
      <c r="A255" s="1" t="s">
        <v>157</v>
      </c>
      <c r="B255" s="1" t="s">
        <v>158</v>
      </c>
    </row>
    <row r="256" spans="1:2" hidden="1">
      <c r="A256" s="1" t="s">
        <v>159</v>
      </c>
      <c r="B256" s="1" t="s">
        <v>160</v>
      </c>
    </row>
    <row r="257" spans="1:2" hidden="1">
      <c r="A257" s="1" t="s">
        <v>161</v>
      </c>
      <c r="B257" s="1" t="s">
        <v>162</v>
      </c>
    </row>
    <row r="258" spans="1:2" hidden="1">
      <c r="A258" s="1" t="s">
        <v>163</v>
      </c>
      <c r="B258" s="1" t="s">
        <v>164</v>
      </c>
    </row>
    <row r="259" spans="1:2" hidden="1">
      <c r="A259" s="1" t="s">
        <v>165</v>
      </c>
      <c r="B259" s="1" t="s">
        <v>166</v>
      </c>
    </row>
    <row r="260" spans="1:2" hidden="1">
      <c r="A260" s="1" t="s">
        <v>167</v>
      </c>
      <c r="B260" s="1" t="s">
        <v>168</v>
      </c>
    </row>
    <row r="261" spans="1:2" hidden="1">
      <c r="A261" s="1" t="s">
        <v>169</v>
      </c>
      <c r="B261" s="1" t="s">
        <v>170</v>
      </c>
    </row>
    <row r="262" spans="1:2" hidden="1">
      <c r="A262" s="1" t="s">
        <v>171</v>
      </c>
      <c r="B262" s="1" t="s">
        <v>172</v>
      </c>
    </row>
    <row r="263" spans="1:2" hidden="1">
      <c r="A263" s="1" t="s">
        <v>173</v>
      </c>
      <c r="B263" s="1" t="s">
        <v>174</v>
      </c>
    </row>
    <row r="264" spans="1:2" hidden="1">
      <c r="A264" s="1" t="s">
        <v>175</v>
      </c>
      <c r="B264" s="1" t="s">
        <v>176</v>
      </c>
    </row>
    <row r="265" spans="1:2" hidden="1">
      <c r="A265" s="1" t="s">
        <v>177</v>
      </c>
      <c r="B265" s="1" t="s">
        <v>178</v>
      </c>
    </row>
    <row r="266" spans="1:2" hidden="1">
      <c r="A266" s="1" t="s">
        <v>179</v>
      </c>
      <c r="B266" s="1" t="s">
        <v>180</v>
      </c>
    </row>
    <row r="267" spans="1:2" hidden="1">
      <c r="A267" s="1" t="s">
        <v>181</v>
      </c>
      <c r="B267" s="1" t="s">
        <v>182</v>
      </c>
    </row>
    <row r="268" spans="1:2" hidden="1">
      <c r="A268" s="1" t="s">
        <v>183</v>
      </c>
      <c r="B268" s="1" t="s">
        <v>184</v>
      </c>
    </row>
    <row r="269" spans="1:2" hidden="1">
      <c r="A269" s="1" t="s">
        <v>185</v>
      </c>
      <c r="B269" s="1" t="s">
        <v>186</v>
      </c>
    </row>
    <row r="270" spans="1:2" hidden="1">
      <c r="A270" s="1" t="s">
        <v>187</v>
      </c>
      <c r="B270" s="1" t="s">
        <v>188</v>
      </c>
    </row>
    <row r="271" spans="1:2" hidden="1">
      <c r="A271" s="1" t="s">
        <v>189</v>
      </c>
      <c r="B271" s="1" t="s">
        <v>190</v>
      </c>
    </row>
    <row r="272" spans="1:2" hidden="1">
      <c r="A272" s="1" t="s">
        <v>191</v>
      </c>
      <c r="B272" s="1" t="s">
        <v>192</v>
      </c>
    </row>
    <row r="273" spans="1:2" hidden="1">
      <c r="A273" s="1" t="s">
        <v>193</v>
      </c>
      <c r="B273" s="1" t="s">
        <v>194</v>
      </c>
    </row>
    <row r="274" spans="1:2" hidden="1">
      <c r="A274" s="1" t="s">
        <v>195</v>
      </c>
      <c r="B274" s="1" t="s">
        <v>196</v>
      </c>
    </row>
    <row r="275" spans="1:2" hidden="1">
      <c r="A275" s="1" t="s">
        <v>197</v>
      </c>
      <c r="B275" s="1" t="s">
        <v>198</v>
      </c>
    </row>
    <row r="276" spans="1:2" hidden="1">
      <c r="A276" s="1" t="s">
        <v>199</v>
      </c>
      <c r="B276" s="1" t="s">
        <v>200</v>
      </c>
    </row>
    <row r="277" spans="1:2" hidden="1">
      <c r="A277" s="1" t="s">
        <v>201</v>
      </c>
      <c r="B277" s="1" t="s">
        <v>202</v>
      </c>
    </row>
    <row r="278" spans="1:2" hidden="1">
      <c r="A278" s="1" t="s">
        <v>203</v>
      </c>
      <c r="B278" s="1" t="s">
        <v>204</v>
      </c>
    </row>
    <row r="279" spans="1:2" hidden="1">
      <c r="A279" s="1" t="s">
        <v>205</v>
      </c>
      <c r="B279" s="1" t="s">
        <v>206</v>
      </c>
    </row>
    <row r="280" spans="1:2" hidden="1">
      <c r="A280" s="1" t="s">
        <v>207</v>
      </c>
      <c r="B280" s="1" t="s">
        <v>208</v>
      </c>
    </row>
    <row r="281" spans="1:2" hidden="1">
      <c r="A281" s="1" t="s">
        <v>209</v>
      </c>
      <c r="B281" s="1" t="s">
        <v>210</v>
      </c>
    </row>
    <row r="282" spans="1:2" hidden="1">
      <c r="A282" s="1" t="s">
        <v>211</v>
      </c>
      <c r="B282" s="1" t="s">
        <v>212</v>
      </c>
    </row>
    <row r="283" spans="1:2" hidden="1">
      <c r="A283" s="1" t="s">
        <v>213</v>
      </c>
      <c r="B283" s="1" t="s">
        <v>214</v>
      </c>
    </row>
    <row r="284" spans="1:2" hidden="1">
      <c r="A284" s="1" t="s">
        <v>215</v>
      </c>
      <c r="B284" s="1" t="s">
        <v>216</v>
      </c>
    </row>
    <row r="285" spans="1:2" hidden="1">
      <c r="A285" s="1" t="s">
        <v>217</v>
      </c>
      <c r="B285" s="1" t="s">
        <v>218</v>
      </c>
    </row>
    <row r="286" spans="1:2" hidden="1">
      <c r="A286" s="1" t="s">
        <v>219</v>
      </c>
      <c r="B286" s="1" t="s">
        <v>220</v>
      </c>
    </row>
    <row r="287" spans="1:2" hidden="1">
      <c r="A287" s="1" t="s">
        <v>221</v>
      </c>
      <c r="B287" s="1" t="s">
        <v>222</v>
      </c>
    </row>
    <row r="288" spans="1:2" hidden="1">
      <c r="A288" s="1" t="s">
        <v>223</v>
      </c>
      <c r="B288" s="1" t="s">
        <v>224</v>
      </c>
    </row>
    <row r="289" spans="1:2" hidden="1">
      <c r="A289" s="1" t="s">
        <v>225</v>
      </c>
      <c r="B289" s="1" t="s">
        <v>226</v>
      </c>
    </row>
    <row r="290" spans="1:2" hidden="1">
      <c r="A290" s="1" t="s">
        <v>227</v>
      </c>
      <c r="B290" s="1" t="s">
        <v>228</v>
      </c>
    </row>
    <row r="291" spans="1:2" hidden="1">
      <c r="A291" s="1" t="s">
        <v>229</v>
      </c>
      <c r="B291" s="1" t="s">
        <v>230</v>
      </c>
    </row>
    <row r="292" spans="1:2" hidden="1">
      <c r="A292" s="1" t="s">
        <v>231</v>
      </c>
      <c r="B292" s="1" t="s">
        <v>232</v>
      </c>
    </row>
    <row r="293" spans="1:2" hidden="1">
      <c r="A293" s="1" t="s">
        <v>233</v>
      </c>
      <c r="B293" s="1" t="s">
        <v>234</v>
      </c>
    </row>
    <row r="294" spans="1:2" hidden="1">
      <c r="A294" s="1" t="s">
        <v>235</v>
      </c>
      <c r="B294" s="1" t="s">
        <v>236</v>
      </c>
    </row>
    <row r="295" spans="1:2" hidden="1">
      <c r="A295" s="1" t="s">
        <v>237</v>
      </c>
      <c r="B295" s="1" t="s">
        <v>238</v>
      </c>
    </row>
    <row r="296" spans="1:2" hidden="1">
      <c r="A296" s="1" t="s">
        <v>239</v>
      </c>
      <c r="B296" s="1" t="s">
        <v>240</v>
      </c>
    </row>
    <row r="297" spans="1:2" hidden="1">
      <c r="A297" s="1" t="s">
        <v>241</v>
      </c>
      <c r="B297" s="1" t="s">
        <v>242</v>
      </c>
    </row>
    <row r="298" spans="1:2" hidden="1">
      <c r="A298" s="1" t="s">
        <v>243</v>
      </c>
      <c r="B298" s="1" t="s">
        <v>244</v>
      </c>
    </row>
    <row r="299" spans="1:2" hidden="1">
      <c r="A299" s="1" t="s">
        <v>245</v>
      </c>
      <c r="B299" s="1" t="s">
        <v>246</v>
      </c>
    </row>
    <row r="300" spans="1:2" hidden="1">
      <c r="A300" s="1" t="s">
        <v>247</v>
      </c>
      <c r="B300" s="1" t="s">
        <v>248</v>
      </c>
    </row>
    <row r="301" spans="1:2" hidden="1">
      <c r="A301" s="1" t="s">
        <v>249</v>
      </c>
      <c r="B301" s="1" t="s">
        <v>250</v>
      </c>
    </row>
    <row r="302" spans="1:2" hidden="1">
      <c r="A302" s="1" t="s">
        <v>251</v>
      </c>
      <c r="B302" s="1" t="s">
        <v>252</v>
      </c>
    </row>
    <row r="303" spans="1:2" hidden="1">
      <c r="A303" s="1" t="s">
        <v>253</v>
      </c>
      <c r="B303" s="1" t="s">
        <v>254</v>
      </c>
    </row>
    <row r="304" spans="1:2" hidden="1">
      <c r="A304" s="1" t="s">
        <v>255</v>
      </c>
      <c r="B304" s="1" t="s">
        <v>256</v>
      </c>
    </row>
    <row r="305" spans="1:2" hidden="1">
      <c r="A305" s="1" t="s">
        <v>257</v>
      </c>
      <c r="B305" s="1" t="s">
        <v>258</v>
      </c>
    </row>
    <row r="306" spans="1:2" hidden="1">
      <c r="A306" s="1" t="s">
        <v>259</v>
      </c>
      <c r="B306" s="1" t="s">
        <v>260</v>
      </c>
    </row>
    <row r="307" spans="1:2" hidden="1">
      <c r="A307" s="1" t="s">
        <v>261</v>
      </c>
      <c r="B307" s="1" t="s">
        <v>262</v>
      </c>
    </row>
    <row r="308" spans="1:2" hidden="1">
      <c r="A308" s="1" t="s">
        <v>263</v>
      </c>
      <c r="B308" s="1" t="s">
        <v>264</v>
      </c>
    </row>
    <row r="309" spans="1:2" hidden="1">
      <c r="A309" s="1" t="s">
        <v>265</v>
      </c>
      <c r="B309" s="1" t="s">
        <v>266</v>
      </c>
    </row>
    <row r="310" spans="1:2" hidden="1">
      <c r="A310" s="1" t="s">
        <v>267</v>
      </c>
      <c r="B310" s="1" t="s">
        <v>268</v>
      </c>
    </row>
    <row r="311" spans="1:2" hidden="1">
      <c r="A311" s="1" t="s">
        <v>269</v>
      </c>
      <c r="B311" s="1" t="s">
        <v>270</v>
      </c>
    </row>
    <row r="312" spans="1:2" hidden="1">
      <c r="A312" s="1" t="s">
        <v>271</v>
      </c>
      <c r="B312" s="1" t="s">
        <v>272</v>
      </c>
    </row>
    <row r="313" spans="1:2" hidden="1">
      <c r="A313" s="1" t="s">
        <v>273</v>
      </c>
      <c r="B313" s="1" t="s">
        <v>274</v>
      </c>
    </row>
    <row r="314" spans="1:2" hidden="1">
      <c r="A314" s="1" t="s">
        <v>275</v>
      </c>
      <c r="B314" s="1" t="s">
        <v>276</v>
      </c>
    </row>
    <row r="315" spans="1:2" hidden="1">
      <c r="A315" s="1" t="s">
        <v>277</v>
      </c>
      <c r="B315" s="1" t="s">
        <v>278</v>
      </c>
    </row>
    <row r="316" spans="1:2" hidden="1">
      <c r="A316" s="1" t="s">
        <v>279</v>
      </c>
      <c r="B316" s="1" t="s">
        <v>280</v>
      </c>
    </row>
    <row r="317" spans="1:2" hidden="1">
      <c r="A317" s="1" t="s">
        <v>281</v>
      </c>
      <c r="B317" s="1" t="s">
        <v>282</v>
      </c>
    </row>
    <row r="318" spans="1:2" hidden="1">
      <c r="A318" s="1" t="s">
        <v>283</v>
      </c>
      <c r="B318" s="1" t="s">
        <v>284</v>
      </c>
    </row>
    <row r="319" spans="1:2" hidden="1">
      <c r="A319" s="1" t="s">
        <v>285</v>
      </c>
      <c r="B319" s="1" t="s">
        <v>286</v>
      </c>
    </row>
    <row r="320" spans="1:2" hidden="1">
      <c r="A320" s="1" t="s">
        <v>287</v>
      </c>
      <c r="B320" s="1" t="s">
        <v>288</v>
      </c>
    </row>
    <row r="321" spans="1:5" hidden="1">
      <c r="A321" s="1" t="s">
        <v>289</v>
      </c>
      <c r="B321" s="1" t="s">
        <v>290</v>
      </c>
    </row>
    <row r="322" spans="1:5" hidden="1"/>
    <row r="323" spans="1:5" hidden="1"/>
    <row r="324" spans="1:5" hidden="1"/>
    <row r="325" spans="1:5" hidden="1">
      <c r="C325" s="1" t="s">
        <v>291</v>
      </c>
      <c r="D325" s="1" t="s">
        <v>292</v>
      </c>
      <c r="E325" s="1" t="s">
        <v>293</v>
      </c>
    </row>
    <row r="326" spans="1:5" hidden="1">
      <c r="C326" s="1" t="s">
        <v>308</v>
      </c>
      <c r="D326" s="1" t="s">
        <v>294</v>
      </c>
      <c r="E326" s="1" t="s">
        <v>295</v>
      </c>
    </row>
    <row r="327" spans="1:5" hidden="1">
      <c r="C327" s="1" t="s">
        <v>307</v>
      </c>
      <c r="E327" s="1" t="s">
        <v>296</v>
      </c>
    </row>
    <row r="328" spans="1:5" hidden="1">
      <c r="E328" s="1" t="s">
        <v>297</v>
      </c>
    </row>
    <row r="329" spans="1:5" hidden="1"/>
    <row r="330" spans="1:5" hidden="1"/>
    <row r="331" spans="1:5" hidden="1"/>
    <row r="332" spans="1:5" hidden="1"/>
    <row r="333" spans="1:5" hidden="1"/>
    <row r="334" spans="1:5" hidden="1">
      <c r="C334" s="1" t="s">
        <v>335</v>
      </c>
    </row>
    <row r="335" spans="1:5" hidden="1">
      <c r="C335" s="1" t="s">
        <v>336</v>
      </c>
    </row>
    <row r="336" spans="1:5" hidden="1">
      <c r="C336" s="1" t="s">
        <v>337</v>
      </c>
    </row>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sheetData>
  <sheetProtection selectLockedCells="1" selectUnlockedCells="1"/>
  <mergeCells count="233">
    <mergeCell ref="A69:B70"/>
    <mergeCell ref="C69:C70"/>
    <mergeCell ref="F81:G81"/>
    <mergeCell ref="A35:B35"/>
    <mergeCell ref="F35:G35"/>
    <mergeCell ref="A36:B36"/>
    <mergeCell ref="V35:V36"/>
    <mergeCell ref="F36:G36"/>
    <mergeCell ref="V40:V41"/>
    <mergeCell ref="F41:G41"/>
    <mergeCell ref="F50:G50"/>
    <mergeCell ref="A49:B50"/>
    <mergeCell ref="C49:C50"/>
    <mergeCell ref="D49:D50"/>
    <mergeCell ref="E49:E50"/>
    <mergeCell ref="A40:B40"/>
    <mergeCell ref="F40:G40"/>
    <mergeCell ref="A41:B41"/>
    <mergeCell ref="A43:V43"/>
    <mergeCell ref="F49:S49"/>
    <mergeCell ref="U49:U50"/>
    <mergeCell ref="V49:V50"/>
    <mergeCell ref="A51:B51"/>
    <mergeCell ref="V51:V52"/>
    <mergeCell ref="A22:V22"/>
    <mergeCell ref="A23:V23"/>
    <mergeCell ref="A24:V24"/>
    <mergeCell ref="A26:V26"/>
    <mergeCell ref="A27:V27"/>
    <mergeCell ref="A30:C30"/>
    <mergeCell ref="D30:V30"/>
    <mergeCell ref="A28:V28"/>
    <mergeCell ref="A32:B32"/>
    <mergeCell ref="C32:G32"/>
    <mergeCell ref="H32:J32"/>
    <mergeCell ref="K32:P32"/>
    <mergeCell ref="Q32:R32"/>
    <mergeCell ref="S32:V32"/>
    <mergeCell ref="A16:C16"/>
    <mergeCell ref="D16:E16"/>
    <mergeCell ref="F16:V16"/>
    <mergeCell ref="A17:C17"/>
    <mergeCell ref="D17:E17"/>
    <mergeCell ref="F17:V17"/>
    <mergeCell ref="A19:V19"/>
    <mergeCell ref="A20:V20"/>
    <mergeCell ref="A21:V21"/>
    <mergeCell ref="A13:C13"/>
    <mergeCell ref="D13:E13"/>
    <mergeCell ref="F13:V13"/>
    <mergeCell ref="A14:C14"/>
    <mergeCell ref="D14:E14"/>
    <mergeCell ref="F14:V14"/>
    <mergeCell ref="A15:C15"/>
    <mergeCell ref="D15:E15"/>
    <mergeCell ref="F15:V15"/>
    <mergeCell ref="C2:E2"/>
    <mergeCell ref="F2:S2"/>
    <mergeCell ref="D3:E3"/>
    <mergeCell ref="F3:I3"/>
    <mergeCell ref="A5:R5"/>
    <mergeCell ref="A7:C7"/>
    <mergeCell ref="D7:V7"/>
    <mergeCell ref="A12:V12"/>
    <mergeCell ref="A8:C8"/>
    <mergeCell ref="D8:V8"/>
    <mergeCell ref="A9:C9"/>
    <mergeCell ref="D9:H9"/>
    <mergeCell ref="A10:E10"/>
    <mergeCell ref="F10:V10"/>
    <mergeCell ref="A33:B34"/>
    <mergeCell ref="C33:C34"/>
    <mergeCell ref="D33:D34"/>
    <mergeCell ref="E33:E34"/>
    <mergeCell ref="F33:S33"/>
    <mergeCell ref="U33:U34"/>
    <mergeCell ref="V33:V34"/>
    <mergeCell ref="F34:G34"/>
    <mergeCell ref="V38:V39"/>
    <mergeCell ref="F39:G39"/>
    <mergeCell ref="A38:B39"/>
    <mergeCell ref="C38:C39"/>
    <mergeCell ref="D38:D39"/>
    <mergeCell ref="E38:E39"/>
    <mergeCell ref="F38:S38"/>
    <mergeCell ref="U38:U39"/>
    <mergeCell ref="A52:B52"/>
    <mergeCell ref="F51:G51"/>
    <mergeCell ref="F52:G52"/>
    <mergeCell ref="A44:V44"/>
    <mergeCell ref="A46:C46"/>
    <mergeCell ref="D46:V46"/>
    <mergeCell ref="A48:B48"/>
    <mergeCell ref="C48:G48"/>
    <mergeCell ref="H48:J48"/>
    <mergeCell ref="K48:P48"/>
    <mergeCell ref="Q48:R48"/>
    <mergeCell ref="S48:V48"/>
    <mergeCell ref="A59:C59"/>
    <mergeCell ref="D59:V59"/>
    <mergeCell ref="A61:C61"/>
    <mergeCell ref="D61:V61"/>
    <mergeCell ref="V54:V55"/>
    <mergeCell ref="F55:G55"/>
    <mergeCell ref="F56:G56"/>
    <mergeCell ref="V56:V57"/>
    <mergeCell ref="F57:G57"/>
    <mergeCell ref="A57:B57"/>
    <mergeCell ref="A54:B55"/>
    <mergeCell ref="C54:C55"/>
    <mergeCell ref="D54:D55"/>
    <mergeCell ref="F54:S54"/>
    <mergeCell ref="U54:U55"/>
    <mergeCell ref="A56:B56"/>
    <mergeCell ref="E54:E55"/>
    <mergeCell ref="A66:B66"/>
    <mergeCell ref="F66:G66"/>
    <mergeCell ref="V66:V67"/>
    <mergeCell ref="A67:B67"/>
    <mergeCell ref="F67:G67"/>
    <mergeCell ref="A63:B63"/>
    <mergeCell ref="C63:G63"/>
    <mergeCell ref="H63:J63"/>
    <mergeCell ref="K63:P63"/>
    <mergeCell ref="Q63:R63"/>
    <mergeCell ref="S63:V63"/>
    <mergeCell ref="A64:B65"/>
    <mergeCell ref="C64:C65"/>
    <mergeCell ref="D64:D65"/>
    <mergeCell ref="D69:D70"/>
    <mergeCell ref="E69:E70"/>
    <mergeCell ref="F69:S69"/>
    <mergeCell ref="U69:U70"/>
    <mergeCell ref="V69:V70"/>
    <mergeCell ref="F70:G70"/>
    <mergeCell ref="E64:E65"/>
    <mergeCell ref="F64:S64"/>
    <mergeCell ref="U64:U65"/>
    <mergeCell ref="V64:V65"/>
    <mergeCell ref="F65:G65"/>
    <mergeCell ref="A77:A78"/>
    <mergeCell ref="B77:D78"/>
    <mergeCell ref="E77:E78"/>
    <mergeCell ref="F77:S77"/>
    <mergeCell ref="U77:U78"/>
    <mergeCell ref="V77:V78"/>
    <mergeCell ref="F78:G78"/>
    <mergeCell ref="A71:B71"/>
    <mergeCell ref="F71:G71"/>
    <mergeCell ref="V71:V72"/>
    <mergeCell ref="A72:B72"/>
    <mergeCell ref="F72:G72"/>
    <mergeCell ref="A75:V75"/>
    <mergeCell ref="V81:V82"/>
    <mergeCell ref="F82:G82"/>
    <mergeCell ref="B83:B84"/>
    <mergeCell ref="C83:D84"/>
    <mergeCell ref="E83:E84"/>
    <mergeCell ref="F83:G83"/>
    <mergeCell ref="V83:V84"/>
    <mergeCell ref="F84:G84"/>
    <mergeCell ref="A79:A88"/>
    <mergeCell ref="B79:B80"/>
    <mergeCell ref="C79:D80"/>
    <mergeCell ref="E79:E80"/>
    <mergeCell ref="F79:G79"/>
    <mergeCell ref="V79:V80"/>
    <mergeCell ref="F80:G80"/>
    <mergeCell ref="B81:B82"/>
    <mergeCell ref="C81:D82"/>
    <mergeCell ref="E81:E82"/>
    <mergeCell ref="B85:B86"/>
    <mergeCell ref="C85:D86"/>
    <mergeCell ref="E85:E86"/>
    <mergeCell ref="F85:G85"/>
    <mergeCell ref="V85:V86"/>
    <mergeCell ref="F86:G86"/>
    <mergeCell ref="B87:B88"/>
    <mergeCell ref="C87:D88"/>
    <mergeCell ref="E87:E88"/>
    <mergeCell ref="F87:G87"/>
    <mergeCell ref="V87:V88"/>
    <mergeCell ref="F88:G88"/>
    <mergeCell ref="B96:B100"/>
    <mergeCell ref="C96:D100"/>
    <mergeCell ref="E96:J100"/>
    <mergeCell ref="L96:S96"/>
    <mergeCell ref="L97:S97"/>
    <mergeCell ref="L98:S98"/>
    <mergeCell ref="L99:S99"/>
    <mergeCell ref="L100:S100"/>
    <mergeCell ref="P90:V90"/>
    <mergeCell ref="A91:D91"/>
    <mergeCell ref="F91:N91"/>
    <mergeCell ref="P91:V91"/>
    <mergeCell ref="B93:S93"/>
    <mergeCell ref="C95:D95"/>
    <mergeCell ref="E95:J95"/>
    <mergeCell ref="L95:S95"/>
    <mergeCell ref="A90:D90"/>
    <mergeCell ref="F90:N90"/>
    <mergeCell ref="B106:B110"/>
    <mergeCell ref="C106:D110"/>
    <mergeCell ref="E106:J110"/>
    <mergeCell ref="L106:S106"/>
    <mergeCell ref="L107:S107"/>
    <mergeCell ref="L108:S108"/>
    <mergeCell ref="L109:S109"/>
    <mergeCell ref="L110:S110"/>
    <mergeCell ref="B101:B105"/>
    <mergeCell ref="C101:D105"/>
    <mergeCell ref="E101:J105"/>
    <mergeCell ref="L101:S101"/>
    <mergeCell ref="L102:S102"/>
    <mergeCell ref="L103:S103"/>
    <mergeCell ref="L104:S104"/>
    <mergeCell ref="L105:S105"/>
    <mergeCell ref="B116:B120"/>
    <mergeCell ref="C116:D120"/>
    <mergeCell ref="E116:J120"/>
    <mergeCell ref="L116:S116"/>
    <mergeCell ref="L117:S117"/>
    <mergeCell ref="L118:S118"/>
    <mergeCell ref="L119:S119"/>
    <mergeCell ref="L120:S120"/>
    <mergeCell ref="B111:B115"/>
    <mergeCell ref="C111:D115"/>
    <mergeCell ref="E111:J115"/>
    <mergeCell ref="L111:S111"/>
    <mergeCell ref="L112:S112"/>
    <mergeCell ref="L113:S113"/>
    <mergeCell ref="L114:S114"/>
    <mergeCell ref="L115:S115"/>
  </mergeCells>
  <conditionalFormatting sqref="V66">
    <cfRule type="cellIs" dxfId="144" priority="12" stopIfTrue="1" operator="equal">
      <formula>"Favor de indicar el tipo de fórmula"</formula>
    </cfRule>
    <cfRule type="cellIs" dxfId="143" priority="13" stopIfTrue="1" operator="equal">
      <formula>"Favor de proporcionar valores al calendario de las 2 variables en lo programado"</formula>
    </cfRule>
  </conditionalFormatting>
  <conditionalFormatting sqref="F16">
    <cfRule type="cellIs" dxfId="142" priority="11" stopIfTrue="1" operator="equal">
      <formula>"VERIFIQUE QUE LA SUBFUNCIÓN CORRESPONDA AL CATÁLOGO DE FUNCIONES"</formula>
    </cfRule>
  </conditionalFormatting>
  <conditionalFormatting sqref="V71">
    <cfRule type="cellIs" dxfId="141" priority="9" stopIfTrue="1" operator="equal">
      <formula>"Favor de indicar el tipo de fórmula"</formula>
    </cfRule>
    <cfRule type="cellIs" dxfId="140" priority="10" stopIfTrue="1" operator="equal">
      <formula>"Favor de proporcionar valores al calendario de las 2 variables en lo programado"</formula>
    </cfRule>
  </conditionalFormatting>
  <conditionalFormatting sqref="V35">
    <cfRule type="cellIs" dxfId="139" priority="7" stopIfTrue="1" operator="equal">
      <formula>"Favor de indicar el tipo de fórmula"</formula>
    </cfRule>
    <cfRule type="cellIs" dxfId="138" priority="8" stopIfTrue="1" operator="equal">
      <formula>"Favor de proporcionar valores al calendario de las 2 variables en lo programado"</formula>
    </cfRule>
  </conditionalFormatting>
  <conditionalFormatting sqref="V40">
    <cfRule type="cellIs" dxfId="137" priority="5" stopIfTrue="1" operator="equal">
      <formula>"Favor de indicar el tipo de fórmula"</formula>
    </cfRule>
    <cfRule type="cellIs" dxfId="136" priority="6" stopIfTrue="1" operator="equal">
      <formula>"Favor de proporcionar valores al calendario de las 2 variables en lo programado"</formula>
    </cfRule>
  </conditionalFormatting>
  <conditionalFormatting sqref="V51">
    <cfRule type="cellIs" dxfId="135" priority="3" stopIfTrue="1" operator="equal">
      <formula>"Favor de indicar el tipo de fórmula"</formula>
    </cfRule>
    <cfRule type="cellIs" dxfId="134" priority="4" stopIfTrue="1" operator="equal">
      <formula>"Favor de proporcionar valores al calendario de las 2 variables en lo programado"</formula>
    </cfRule>
  </conditionalFormatting>
  <conditionalFormatting sqref="V56">
    <cfRule type="cellIs" dxfId="133" priority="1" stopIfTrue="1" operator="equal">
      <formula>"Favor de indicar el tipo de fórmula"</formula>
    </cfRule>
    <cfRule type="cellIs" dxfId="132" priority="2" stopIfTrue="1" operator="equal">
      <formula>"Favor de proporcionar valores al calendario de las 2 variables en lo programado"</formula>
    </cfRule>
  </conditionalFormatting>
  <dataValidations count="3">
    <dataValidation type="list" allowBlank="1" showInputMessage="1" showErrorMessage="1" sqref="S63:V63 S48:V48 S32:V32">
      <formula1>$E$325:$E$328</formula1>
    </dataValidation>
    <dataValidation type="list" allowBlank="1" showInputMessage="1" showErrorMessage="1" sqref="K63:P63 K48:P48 K32:P32">
      <formula1>$C$325:$C$327</formula1>
    </dataValidation>
    <dataValidation type="list" allowBlank="1" showInputMessage="1" showErrorMessage="1" sqref="A20:V20">
      <formula1>$B$165:$B$168</formula1>
    </dataValidation>
  </dataValidations>
  <printOptions horizontalCentered="1"/>
  <pageMargins left="0" right="0" top="0.31496062992125984" bottom="0.15748031496062992" header="0.19685039370078741" footer="0.19685039370078741"/>
  <pageSetup scale="62" orientation="portrait" horizontalDpi="1200" verticalDpi="1200" r:id="rId1"/>
  <headerFooter alignWithMargins="0">
    <oddHeader>&amp;R&amp;"Arial,Negrita"PP-M</oddHeader>
    <oddFooter>&amp;R&amp;"Arial,Negrita"Este documento deberá ser entregado en medio digital e impreso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
  <sheetViews>
    <sheetView topLeftCell="E1" workbookViewId="0">
      <selection activeCell="G13" sqref="G13"/>
    </sheetView>
  </sheetViews>
  <sheetFormatPr baseColWidth="10" defaultRowHeight="15"/>
  <cols>
    <col min="2" max="2" width="42.5703125" customWidth="1"/>
    <col min="3" max="4" width="29.28515625" customWidth="1"/>
    <col min="5" max="5" width="57.28515625" customWidth="1"/>
    <col min="6" max="6" width="59.140625" customWidth="1"/>
    <col min="7" max="7" width="49" customWidth="1"/>
    <col min="8" max="8" width="51" bestFit="1" customWidth="1"/>
  </cols>
  <sheetData>
    <row r="1" spans="1:8">
      <c r="B1" s="65" t="s">
        <v>864</v>
      </c>
      <c r="C1" s="65" t="s">
        <v>863</v>
      </c>
      <c r="D1" s="66" t="s">
        <v>37</v>
      </c>
      <c r="E1" s="66" t="s">
        <v>884</v>
      </c>
      <c r="F1" s="66" t="s">
        <v>71</v>
      </c>
      <c r="G1" s="66" t="s">
        <v>373</v>
      </c>
    </row>
    <row r="2" spans="1:8">
      <c r="A2">
        <v>1</v>
      </c>
      <c r="B2" t="s">
        <v>378</v>
      </c>
      <c r="C2" t="s">
        <v>377</v>
      </c>
      <c r="D2" s="98" t="s">
        <v>1026</v>
      </c>
      <c r="E2" s="98" t="s">
        <v>998</v>
      </c>
      <c r="F2" t="s">
        <v>885</v>
      </c>
      <c r="G2" t="s">
        <v>374</v>
      </c>
    </row>
    <row r="3" spans="1:8">
      <c r="A3">
        <v>2</v>
      </c>
      <c r="B3" t="s">
        <v>380</v>
      </c>
      <c r="C3" t="s">
        <v>379</v>
      </c>
      <c r="D3" s="98" t="s">
        <v>1027</v>
      </c>
      <c r="E3" s="98" t="s">
        <v>999</v>
      </c>
      <c r="F3" t="s">
        <v>886</v>
      </c>
      <c r="G3" t="s">
        <v>1038</v>
      </c>
    </row>
    <row r="4" spans="1:8">
      <c r="A4">
        <v>3</v>
      </c>
      <c r="B4" t="s">
        <v>382</v>
      </c>
      <c r="C4" t="s">
        <v>381</v>
      </c>
      <c r="D4" s="98" t="s">
        <v>1028</v>
      </c>
      <c r="E4" s="98" t="s">
        <v>1000</v>
      </c>
      <c r="F4" t="s">
        <v>887</v>
      </c>
      <c r="G4" t="s">
        <v>375</v>
      </c>
    </row>
    <row r="5" spans="1:8">
      <c r="A5">
        <v>4</v>
      </c>
      <c r="B5" t="s">
        <v>384</v>
      </c>
      <c r="C5" t="s">
        <v>383</v>
      </c>
      <c r="D5" s="98" t="s">
        <v>1029</v>
      </c>
      <c r="E5" s="98" t="s">
        <v>1001</v>
      </c>
      <c r="F5" t="s">
        <v>888</v>
      </c>
      <c r="G5" t="s">
        <v>376</v>
      </c>
    </row>
    <row r="6" spans="1:8">
      <c r="A6">
        <v>5</v>
      </c>
      <c r="B6" t="s">
        <v>386</v>
      </c>
      <c r="C6" t="s">
        <v>385</v>
      </c>
      <c r="E6" s="98" t="s">
        <v>1002</v>
      </c>
      <c r="F6" t="s">
        <v>889</v>
      </c>
    </row>
    <row r="7" spans="1:8">
      <c r="A7">
        <v>6</v>
      </c>
      <c r="B7" t="s">
        <v>388</v>
      </c>
      <c r="C7" t="s">
        <v>387</v>
      </c>
      <c r="E7" s="98" t="s">
        <v>1003</v>
      </c>
      <c r="F7" t="s">
        <v>890</v>
      </c>
    </row>
    <row r="8" spans="1:8">
      <c r="A8">
        <v>7</v>
      </c>
      <c r="B8" t="s">
        <v>389</v>
      </c>
      <c r="C8" s="54" t="s">
        <v>865</v>
      </c>
      <c r="D8" s="54"/>
      <c r="E8" s="98" t="s">
        <v>1004</v>
      </c>
      <c r="F8" t="s">
        <v>891</v>
      </c>
    </row>
    <row r="9" spans="1:8">
      <c r="A9">
        <v>8</v>
      </c>
      <c r="B9" t="s">
        <v>391</v>
      </c>
      <c r="C9" t="s">
        <v>390</v>
      </c>
      <c r="E9" s="98" t="s">
        <v>1005</v>
      </c>
      <c r="F9" t="s">
        <v>892</v>
      </c>
    </row>
    <row r="10" spans="1:8">
      <c r="A10">
        <v>9</v>
      </c>
      <c r="B10" t="s">
        <v>393</v>
      </c>
      <c r="C10" t="s">
        <v>392</v>
      </c>
      <c r="E10" s="98" t="s">
        <v>1006</v>
      </c>
      <c r="F10" t="s">
        <v>893</v>
      </c>
      <c r="H10" s="67"/>
    </row>
    <row r="11" spans="1:8">
      <c r="A11">
        <v>10</v>
      </c>
      <c r="B11" t="s">
        <v>395</v>
      </c>
      <c r="C11" t="s">
        <v>394</v>
      </c>
      <c r="E11" s="98" t="s">
        <v>1007</v>
      </c>
      <c r="F11" t="s">
        <v>894</v>
      </c>
    </row>
    <row r="12" spans="1:8">
      <c r="A12">
        <v>11</v>
      </c>
      <c r="B12" t="s">
        <v>396</v>
      </c>
      <c r="C12" t="s">
        <v>866</v>
      </c>
      <c r="E12" s="98" t="s">
        <v>1008</v>
      </c>
      <c r="F12" t="s">
        <v>895</v>
      </c>
    </row>
    <row r="13" spans="1:8">
      <c r="A13">
        <v>12</v>
      </c>
      <c r="B13" t="s">
        <v>398</v>
      </c>
      <c r="C13" t="s">
        <v>397</v>
      </c>
      <c r="E13" s="98" t="s">
        <v>1009</v>
      </c>
      <c r="F13" t="s">
        <v>896</v>
      </c>
    </row>
    <row r="14" spans="1:8">
      <c r="A14">
        <v>13</v>
      </c>
      <c r="B14" t="s">
        <v>400</v>
      </c>
      <c r="C14" t="s">
        <v>399</v>
      </c>
      <c r="E14" s="98" t="s">
        <v>1010</v>
      </c>
      <c r="F14" t="s">
        <v>897</v>
      </c>
    </row>
    <row r="15" spans="1:8">
      <c r="A15">
        <v>14</v>
      </c>
      <c r="B15" t="s">
        <v>402</v>
      </c>
      <c r="C15" t="s">
        <v>401</v>
      </c>
      <c r="E15" s="98" t="s">
        <v>1011</v>
      </c>
      <c r="F15" t="s">
        <v>898</v>
      </c>
    </row>
    <row r="16" spans="1:8">
      <c r="A16">
        <v>15</v>
      </c>
      <c r="B16" t="s">
        <v>404</v>
      </c>
      <c r="C16" t="s">
        <v>403</v>
      </c>
      <c r="E16" s="98" t="s">
        <v>1012</v>
      </c>
      <c r="F16" t="s">
        <v>899</v>
      </c>
    </row>
    <row r="17" spans="1:6">
      <c r="A17">
        <v>16</v>
      </c>
      <c r="B17" t="s">
        <v>406</v>
      </c>
      <c r="C17" t="s">
        <v>405</v>
      </c>
      <c r="E17" s="98" t="s">
        <v>1013</v>
      </c>
      <c r="F17" t="s">
        <v>900</v>
      </c>
    </row>
    <row r="18" spans="1:6">
      <c r="A18">
        <v>17</v>
      </c>
      <c r="B18" t="s">
        <v>408</v>
      </c>
      <c r="C18" t="s">
        <v>407</v>
      </c>
      <c r="E18" s="98" t="s">
        <v>1014</v>
      </c>
      <c r="F18" t="s">
        <v>901</v>
      </c>
    </row>
    <row r="19" spans="1:6">
      <c r="A19">
        <v>18</v>
      </c>
      <c r="B19" t="s">
        <v>410</v>
      </c>
      <c r="C19" t="s">
        <v>409</v>
      </c>
      <c r="E19" s="98" t="s">
        <v>1015</v>
      </c>
      <c r="F19" t="s">
        <v>902</v>
      </c>
    </row>
    <row r="20" spans="1:6">
      <c r="A20">
        <v>19</v>
      </c>
      <c r="B20" t="s">
        <v>412</v>
      </c>
      <c r="C20" t="s">
        <v>411</v>
      </c>
      <c r="E20" s="98" t="s">
        <v>1016</v>
      </c>
      <c r="F20" t="s">
        <v>903</v>
      </c>
    </row>
    <row r="21" spans="1:6">
      <c r="A21">
        <v>20</v>
      </c>
      <c r="B21" t="s">
        <v>414</v>
      </c>
      <c r="C21" t="s">
        <v>413</v>
      </c>
      <c r="E21" s="98" t="s">
        <v>1017</v>
      </c>
      <c r="F21" t="s">
        <v>904</v>
      </c>
    </row>
    <row r="22" spans="1:6">
      <c r="A22">
        <v>21</v>
      </c>
      <c r="B22" t="s">
        <v>416</v>
      </c>
      <c r="C22" t="s">
        <v>415</v>
      </c>
      <c r="E22" s="98" t="s">
        <v>1018</v>
      </c>
      <c r="F22" t="s">
        <v>905</v>
      </c>
    </row>
    <row r="23" spans="1:6">
      <c r="A23">
        <v>22</v>
      </c>
      <c r="B23" t="s">
        <v>417</v>
      </c>
      <c r="C23" t="s">
        <v>867</v>
      </c>
      <c r="E23" s="98" t="s">
        <v>1019</v>
      </c>
      <c r="F23" t="s">
        <v>906</v>
      </c>
    </row>
    <row r="24" spans="1:6">
      <c r="A24">
        <v>23</v>
      </c>
      <c r="B24" t="s">
        <v>419</v>
      </c>
      <c r="C24" t="s">
        <v>418</v>
      </c>
      <c r="E24" s="98" t="s">
        <v>1020</v>
      </c>
      <c r="F24" t="s">
        <v>907</v>
      </c>
    </row>
    <row r="25" spans="1:6">
      <c r="A25">
        <v>24</v>
      </c>
      <c r="B25" t="s">
        <v>421</v>
      </c>
      <c r="C25" t="s">
        <v>420</v>
      </c>
      <c r="E25" s="98" t="s">
        <v>1021</v>
      </c>
      <c r="F25" t="s">
        <v>908</v>
      </c>
    </row>
    <row r="26" spans="1:6">
      <c r="A26">
        <v>25</v>
      </c>
      <c r="B26" t="s">
        <v>423</v>
      </c>
      <c r="C26" t="s">
        <v>422</v>
      </c>
      <c r="E26" s="98" t="s">
        <v>1022</v>
      </c>
      <c r="F26" t="s">
        <v>909</v>
      </c>
    </row>
    <row r="27" spans="1:6">
      <c r="A27">
        <v>26</v>
      </c>
      <c r="B27" s="100" t="s">
        <v>425</v>
      </c>
      <c r="C27" s="100" t="s">
        <v>424</v>
      </c>
      <c r="E27" s="98" t="s">
        <v>1023</v>
      </c>
      <c r="F27" t="s">
        <v>910</v>
      </c>
    </row>
    <row r="28" spans="1:6">
      <c r="A28">
        <v>27</v>
      </c>
      <c r="B28" t="s">
        <v>427</v>
      </c>
      <c r="C28" t="s">
        <v>426</v>
      </c>
      <c r="E28" s="98" t="s">
        <v>1024</v>
      </c>
      <c r="F28" t="s">
        <v>911</v>
      </c>
    </row>
    <row r="29" spans="1:6">
      <c r="A29">
        <v>28</v>
      </c>
      <c r="B29" t="s">
        <v>429</v>
      </c>
      <c r="C29" t="s">
        <v>428</v>
      </c>
      <c r="E29" s="98" t="s">
        <v>1025</v>
      </c>
      <c r="F29" t="s">
        <v>912</v>
      </c>
    </row>
    <row r="30" spans="1:6">
      <c r="A30">
        <v>29</v>
      </c>
      <c r="B30" t="s">
        <v>431</v>
      </c>
      <c r="C30" t="s">
        <v>430</v>
      </c>
      <c r="F30" t="s">
        <v>913</v>
      </c>
    </row>
    <row r="31" spans="1:6">
      <c r="A31">
        <v>30</v>
      </c>
      <c r="B31" t="s">
        <v>433</v>
      </c>
      <c r="C31" t="s">
        <v>432</v>
      </c>
      <c r="F31" t="s">
        <v>914</v>
      </c>
    </row>
    <row r="32" spans="1:6">
      <c r="A32">
        <v>31</v>
      </c>
      <c r="B32" t="s">
        <v>435</v>
      </c>
      <c r="C32" t="s">
        <v>434</v>
      </c>
      <c r="F32" t="s">
        <v>915</v>
      </c>
    </row>
    <row r="33" spans="1:6">
      <c r="A33">
        <v>32</v>
      </c>
      <c r="B33" t="s">
        <v>437</v>
      </c>
      <c r="C33" t="s">
        <v>436</v>
      </c>
      <c r="F33" t="s">
        <v>916</v>
      </c>
    </row>
    <row r="34" spans="1:6">
      <c r="A34">
        <v>33</v>
      </c>
      <c r="B34" t="s">
        <v>439</v>
      </c>
      <c r="C34" t="s">
        <v>438</v>
      </c>
      <c r="F34" t="s">
        <v>917</v>
      </c>
    </row>
    <row r="35" spans="1:6">
      <c r="A35">
        <v>34</v>
      </c>
      <c r="B35" t="s">
        <v>440</v>
      </c>
      <c r="C35" t="s">
        <v>868</v>
      </c>
      <c r="F35" t="s">
        <v>918</v>
      </c>
    </row>
    <row r="36" spans="1:6">
      <c r="A36">
        <v>35</v>
      </c>
      <c r="B36" t="s">
        <v>442</v>
      </c>
      <c r="C36" t="s">
        <v>441</v>
      </c>
      <c r="F36" t="s">
        <v>919</v>
      </c>
    </row>
    <row r="37" spans="1:6">
      <c r="A37">
        <v>36</v>
      </c>
      <c r="B37" t="s">
        <v>444</v>
      </c>
      <c r="C37" t="s">
        <v>443</v>
      </c>
      <c r="F37" t="s">
        <v>920</v>
      </c>
    </row>
    <row r="38" spans="1:6">
      <c r="A38">
        <v>37</v>
      </c>
      <c r="B38" t="s">
        <v>446</v>
      </c>
      <c r="C38" t="s">
        <v>445</v>
      </c>
      <c r="F38" t="s">
        <v>921</v>
      </c>
    </row>
    <row r="39" spans="1:6">
      <c r="A39">
        <v>38</v>
      </c>
      <c r="B39" t="s">
        <v>448</v>
      </c>
      <c r="C39" t="s">
        <v>447</v>
      </c>
      <c r="F39" t="s">
        <v>922</v>
      </c>
    </row>
    <row r="40" spans="1:6">
      <c r="A40">
        <v>39</v>
      </c>
      <c r="B40" t="s">
        <v>450</v>
      </c>
      <c r="C40" t="s">
        <v>449</v>
      </c>
      <c r="F40" t="s">
        <v>923</v>
      </c>
    </row>
    <row r="41" spans="1:6">
      <c r="A41">
        <v>40</v>
      </c>
      <c r="B41" t="s">
        <v>452</v>
      </c>
      <c r="C41" t="s">
        <v>451</v>
      </c>
      <c r="F41" t="s">
        <v>924</v>
      </c>
    </row>
    <row r="42" spans="1:6">
      <c r="A42">
        <v>41</v>
      </c>
      <c r="B42" t="s">
        <v>454</v>
      </c>
      <c r="C42" t="s">
        <v>453</v>
      </c>
      <c r="F42" t="s">
        <v>925</v>
      </c>
    </row>
    <row r="43" spans="1:6">
      <c r="A43">
        <v>42</v>
      </c>
      <c r="B43" s="100" t="s">
        <v>456</v>
      </c>
      <c r="C43" s="100" t="s">
        <v>455</v>
      </c>
      <c r="F43" t="s">
        <v>926</v>
      </c>
    </row>
    <row r="44" spans="1:6">
      <c r="A44">
        <v>43</v>
      </c>
      <c r="B44" s="100" t="s">
        <v>458</v>
      </c>
      <c r="C44" s="100" t="s">
        <v>457</v>
      </c>
      <c r="F44" t="s">
        <v>927</v>
      </c>
    </row>
    <row r="45" spans="1:6">
      <c r="A45">
        <v>44</v>
      </c>
      <c r="B45" t="s">
        <v>460</v>
      </c>
      <c r="C45" t="s">
        <v>459</v>
      </c>
      <c r="F45" t="s">
        <v>928</v>
      </c>
    </row>
    <row r="46" spans="1:6">
      <c r="A46">
        <v>45</v>
      </c>
      <c r="B46" t="s">
        <v>462</v>
      </c>
      <c r="C46" t="s">
        <v>461</v>
      </c>
      <c r="F46" t="s">
        <v>929</v>
      </c>
    </row>
    <row r="47" spans="1:6">
      <c r="A47">
        <v>46</v>
      </c>
      <c r="B47" t="s">
        <v>464</v>
      </c>
      <c r="C47" t="s">
        <v>463</v>
      </c>
      <c r="F47" t="s">
        <v>930</v>
      </c>
    </row>
    <row r="48" spans="1:6">
      <c r="A48">
        <v>47</v>
      </c>
      <c r="B48" t="s">
        <v>466</v>
      </c>
      <c r="C48" t="s">
        <v>465</v>
      </c>
      <c r="F48" t="s">
        <v>931</v>
      </c>
    </row>
    <row r="49" spans="1:6">
      <c r="A49">
        <v>48</v>
      </c>
      <c r="B49" t="s">
        <v>468</v>
      </c>
      <c r="C49" t="s">
        <v>467</v>
      </c>
      <c r="F49" t="s">
        <v>932</v>
      </c>
    </row>
    <row r="50" spans="1:6">
      <c r="A50">
        <v>49</v>
      </c>
      <c r="B50" t="s">
        <v>470</v>
      </c>
      <c r="C50" t="s">
        <v>469</v>
      </c>
      <c r="F50" t="s">
        <v>933</v>
      </c>
    </row>
    <row r="51" spans="1:6">
      <c r="A51">
        <v>50</v>
      </c>
      <c r="B51" t="s">
        <v>472</v>
      </c>
      <c r="C51" t="s">
        <v>471</v>
      </c>
      <c r="F51" t="s">
        <v>934</v>
      </c>
    </row>
    <row r="52" spans="1:6">
      <c r="A52">
        <v>51</v>
      </c>
      <c r="B52" t="s">
        <v>474</v>
      </c>
      <c r="C52" t="s">
        <v>473</v>
      </c>
      <c r="F52" t="s">
        <v>935</v>
      </c>
    </row>
    <row r="53" spans="1:6">
      <c r="A53">
        <v>52</v>
      </c>
      <c r="B53" t="s">
        <v>476</v>
      </c>
      <c r="C53" t="s">
        <v>475</v>
      </c>
      <c r="F53" t="s">
        <v>936</v>
      </c>
    </row>
    <row r="54" spans="1:6">
      <c r="A54">
        <v>53</v>
      </c>
      <c r="B54" t="s">
        <v>478</v>
      </c>
      <c r="C54" t="s">
        <v>477</v>
      </c>
      <c r="F54" t="s">
        <v>937</v>
      </c>
    </row>
    <row r="55" spans="1:6">
      <c r="A55">
        <v>54</v>
      </c>
      <c r="B55" s="100" t="s">
        <v>480</v>
      </c>
      <c r="C55" s="100" t="s">
        <v>479</v>
      </c>
      <c r="F55" t="s">
        <v>938</v>
      </c>
    </row>
    <row r="56" spans="1:6">
      <c r="A56">
        <v>55</v>
      </c>
      <c r="B56" s="100" t="s">
        <v>482</v>
      </c>
      <c r="C56" s="100" t="s">
        <v>481</v>
      </c>
      <c r="F56" t="s">
        <v>939</v>
      </c>
    </row>
    <row r="57" spans="1:6">
      <c r="A57">
        <v>56</v>
      </c>
      <c r="B57" t="s">
        <v>484</v>
      </c>
      <c r="C57" t="s">
        <v>483</v>
      </c>
      <c r="F57" t="s">
        <v>940</v>
      </c>
    </row>
    <row r="58" spans="1:6">
      <c r="A58">
        <v>57</v>
      </c>
      <c r="B58" t="s">
        <v>486</v>
      </c>
      <c r="C58" t="s">
        <v>485</v>
      </c>
      <c r="F58" t="s">
        <v>941</v>
      </c>
    </row>
    <row r="59" spans="1:6">
      <c r="A59">
        <v>58</v>
      </c>
      <c r="B59" t="s">
        <v>488</v>
      </c>
      <c r="C59" t="s">
        <v>487</v>
      </c>
      <c r="F59" t="s">
        <v>942</v>
      </c>
    </row>
    <row r="60" spans="1:6">
      <c r="A60">
        <v>59</v>
      </c>
      <c r="B60" t="s">
        <v>490</v>
      </c>
      <c r="C60" t="s">
        <v>489</v>
      </c>
      <c r="F60" t="s">
        <v>943</v>
      </c>
    </row>
    <row r="61" spans="1:6">
      <c r="A61">
        <v>60</v>
      </c>
      <c r="B61" t="s">
        <v>492</v>
      </c>
      <c r="C61" t="s">
        <v>491</v>
      </c>
      <c r="F61" t="s">
        <v>944</v>
      </c>
    </row>
    <row r="62" spans="1:6">
      <c r="A62">
        <v>61</v>
      </c>
      <c r="B62" t="s">
        <v>494</v>
      </c>
      <c r="C62" t="s">
        <v>493</v>
      </c>
      <c r="F62" t="s">
        <v>945</v>
      </c>
    </row>
    <row r="63" spans="1:6">
      <c r="A63">
        <v>62</v>
      </c>
      <c r="B63" t="s">
        <v>496</v>
      </c>
      <c r="C63" t="s">
        <v>495</v>
      </c>
      <c r="F63" t="s">
        <v>946</v>
      </c>
    </row>
    <row r="64" spans="1:6">
      <c r="A64">
        <v>63</v>
      </c>
      <c r="B64" t="s">
        <v>498</v>
      </c>
      <c r="C64" t="s">
        <v>497</v>
      </c>
      <c r="F64" t="s">
        <v>947</v>
      </c>
    </row>
    <row r="65" spans="1:6">
      <c r="A65">
        <v>64</v>
      </c>
      <c r="B65" t="s">
        <v>500</v>
      </c>
      <c r="C65" t="s">
        <v>499</v>
      </c>
      <c r="F65" t="s">
        <v>948</v>
      </c>
    </row>
    <row r="66" spans="1:6">
      <c r="A66">
        <v>65</v>
      </c>
      <c r="B66" t="s">
        <v>502</v>
      </c>
      <c r="C66" t="s">
        <v>501</v>
      </c>
      <c r="F66" t="s">
        <v>949</v>
      </c>
    </row>
    <row r="67" spans="1:6">
      <c r="A67">
        <v>66</v>
      </c>
      <c r="B67" t="s">
        <v>504</v>
      </c>
      <c r="C67" t="s">
        <v>503</v>
      </c>
      <c r="F67" t="s">
        <v>950</v>
      </c>
    </row>
    <row r="68" spans="1:6">
      <c r="A68">
        <v>67</v>
      </c>
      <c r="B68" t="s">
        <v>506</v>
      </c>
      <c r="C68" t="s">
        <v>505</v>
      </c>
      <c r="F68" t="s">
        <v>951</v>
      </c>
    </row>
    <row r="69" spans="1:6">
      <c r="A69">
        <v>68</v>
      </c>
      <c r="B69" t="s">
        <v>508</v>
      </c>
      <c r="C69" t="s">
        <v>507</v>
      </c>
      <c r="F69" t="s">
        <v>952</v>
      </c>
    </row>
    <row r="70" spans="1:6">
      <c r="A70">
        <v>69</v>
      </c>
      <c r="B70" t="s">
        <v>510</v>
      </c>
      <c r="C70" t="s">
        <v>509</v>
      </c>
      <c r="F70" t="s">
        <v>953</v>
      </c>
    </row>
    <row r="71" spans="1:6">
      <c r="A71">
        <v>70</v>
      </c>
      <c r="B71" s="100" t="s">
        <v>512</v>
      </c>
      <c r="C71" s="100" t="s">
        <v>511</v>
      </c>
      <c r="F71" t="s">
        <v>954</v>
      </c>
    </row>
    <row r="72" spans="1:6">
      <c r="A72">
        <v>71</v>
      </c>
      <c r="B72" s="100" t="s">
        <v>514</v>
      </c>
      <c r="C72" s="100" t="s">
        <v>513</v>
      </c>
      <c r="F72" t="s">
        <v>955</v>
      </c>
    </row>
    <row r="73" spans="1:6">
      <c r="A73">
        <v>72</v>
      </c>
      <c r="B73" t="s">
        <v>516</v>
      </c>
      <c r="C73" t="s">
        <v>515</v>
      </c>
      <c r="F73" t="s">
        <v>956</v>
      </c>
    </row>
    <row r="74" spans="1:6">
      <c r="A74">
        <v>73</v>
      </c>
      <c r="B74" t="s">
        <v>518</v>
      </c>
      <c r="C74" t="s">
        <v>517</v>
      </c>
      <c r="F74" t="s">
        <v>957</v>
      </c>
    </row>
    <row r="75" spans="1:6">
      <c r="A75">
        <v>74</v>
      </c>
      <c r="B75" t="s">
        <v>520</v>
      </c>
      <c r="C75" t="s">
        <v>519</v>
      </c>
      <c r="F75" t="s">
        <v>958</v>
      </c>
    </row>
    <row r="76" spans="1:6">
      <c r="A76">
        <v>75</v>
      </c>
      <c r="B76" t="s">
        <v>522</v>
      </c>
      <c r="C76" t="s">
        <v>521</v>
      </c>
      <c r="F76" t="s">
        <v>959</v>
      </c>
    </row>
    <row r="77" spans="1:6">
      <c r="A77">
        <v>76</v>
      </c>
      <c r="B77" t="s">
        <v>524</v>
      </c>
      <c r="C77" t="s">
        <v>523</v>
      </c>
      <c r="F77" t="s">
        <v>960</v>
      </c>
    </row>
    <row r="78" spans="1:6">
      <c r="A78">
        <v>77</v>
      </c>
      <c r="B78" t="s">
        <v>526</v>
      </c>
      <c r="C78" t="s">
        <v>525</v>
      </c>
      <c r="F78" t="s">
        <v>961</v>
      </c>
    </row>
    <row r="79" spans="1:6">
      <c r="A79">
        <v>78</v>
      </c>
      <c r="B79" t="s">
        <v>528</v>
      </c>
      <c r="C79" t="s">
        <v>527</v>
      </c>
      <c r="F79" t="s">
        <v>962</v>
      </c>
    </row>
    <row r="80" spans="1:6">
      <c r="A80">
        <v>79</v>
      </c>
      <c r="B80" t="s">
        <v>530</v>
      </c>
      <c r="C80" t="s">
        <v>529</v>
      </c>
      <c r="F80" t="s">
        <v>963</v>
      </c>
    </row>
    <row r="81" spans="1:6">
      <c r="A81">
        <v>80</v>
      </c>
      <c r="B81" t="s">
        <v>532</v>
      </c>
      <c r="C81" t="s">
        <v>531</v>
      </c>
      <c r="F81" t="s">
        <v>964</v>
      </c>
    </row>
    <row r="82" spans="1:6">
      <c r="A82">
        <v>81</v>
      </c>
      <c r="B82" t="s">
        <v>534</v>
      </c>
      <c r="C82" t="s">
        <v>533</v>
      </c>
      <c r="F82" t="s">
        <v>966</v>
      </c>
    </row>
    <row r="83" spans="1:6">
      <c r="A83">
        <v>82</v>
      </c>
      <c r="B83" t="s">
        <v>536</v>
      </c>
      <c r="C83" t="s">
        <v>535</v>
      </c>
      <c r="F83" t="s">
        <v>965</v>
      </c>
    </row>
    <row r="84" spans="1:6">
      <c r="A84">
        <v>83</v>
      </c>
      <c r="B84" t="s">
        <v>538</v>
      </c>
      <c r="C84" t="s">
        <v>537</v>
      </c>
      <c r="F84" t="s">
        <v>967</v>
      </c>
    </row>
    <row r="85" spans="1:6">
      <c r="A85">
        <v>84</v>
      </c>
      <c r="B85" t="s">
        <v>540</v>
      </c>
      <c r="C85" t="s">
        <v>539</v>
      </c>
      <c r="F85" t="s">
        <v>968</v>
      </c>
    </row>
    <row r="86" spans="1:6">
      <c r="A86">
        <v>85</v>
      </c>
      <c r="B86" t="s">
        <v>542</v>
      </c>
      <c r="C86" t="s">
        <v>541</v>
      </c>
      <c r="F86" t="s">
        <v>969</v>
      </c>
    </row>
    <row r="87" spans="1:6">
      <c r="A87">
        <v>86</v>
      </c>
      <c r="B87" t="s">
        <v>544</v>
      </c>
      <c r="C87" t="s">
        <v>543</v>
      </c>
      <c r="F87" t="s">
        <v>970</v>
      </c>
    </row>
    <row r="88" spans="1:6">
      <c r="A88">
        <v>87</v>
      </c>
      <c r="B88" t="s">
        <v>546</v>
      </c>
      <c r="C88" t="s">
        <v>545</v>
      </c>
      <c r="F88" t="s">
        <v>971</v>
      </c>
    </row>
    <row r="89" spans="1:6">
      <c r="A89">
        <v>88</v>
      </c>
      <c r="B89" t="s">
        <v>548</v>
      </c>
      <c r="C89" t="s">
        <v>547</v>
      </c>
      <c r="F89" t="s">
        <v>972</v>
      </c>
    </row>
    <row r="90" spans="1:6">
      <c r="A90">
        <v>89</v>
      </c>
      <c r="B90" s="100" t="s">
        <v>550</v>
      </c>
      <c r="C90" s="100" t="s">
        <v>549</v>
      </c>
      <c r="F90" t="s">
        <v>973</v>
      </c>
    </row>
    <row r="91" spans="1:6">
      <c r="A91">
        <v>90</v>
      </c>
      <c r="B91" t="s">
        <v>552</v>
      </c>
      <c r="C91" t="s">
        <v>551</v>
      </c>
      <c r="F91" t="s">
        <v>974</v>
      </c>
    </row>
    <row r="92" spans="1:6">
      <c r="A92">
        <v>91</v>
      </c>
      <c r="B92" t="s">
        <v>554</v>
      </c>
      <c r="C92" t="s">
        <v>553</v>
      </c>
      <c r="F92" t="s">
        <v>975</v>
      </c>
    </row>
    <row r="93" spans="1:6">
      <c r="A93">
        <v>92</v>
      </c>
      <c r="B93" t="s">
        <v>556</v>
      </c>
      <c r="C93" t="s">
        <v>555</v>
      </c>
      <c r="F93" t="s">
        <v>976</v>
      </c>
    </row>
    <row r="94" spans="1:6">
      <c r="A94">
        <v>93</v>
      </c>
      <c r="B94" t="s">
        <v>558</v>
      </c>
      <c r="C94" t="s">
        <v>557</v>
      </c>
      <c r="F94" t="s">
        <v>977</v>
      </c>
    </row>
    <row r="95" spans="1:6">
      <c r="A95">
        <v>94</v>
      </c>
      <c r="B95" t="s">
        <v>560</v>
      </c>
      <c r="C95" t="s">
        <v>559</v>
      </c>
      <c r="F95" t="s">
        <v>978</v>
      </c>
    </row>
    <row r="96" spans="1:6">
      <c r="A96">
        <v>95</v>
      </c>
      <c r="B96" t="s">
        <v>562</v>
      </c>
      <c r="C96" t="s">
        <v>561</v>
      </c>
      <c r="F96" t="s">
        <v>979</v>
      </c>
    </row>
    <row r="97" spans="1:6">
      <c r="A97">
        <v>96</v>
      </c>
      <c r="B97" s="100" t="s">
        <v>564</v>
      </c>
      <c r="C97" s="100" t="s">
        <v>563</v>
      </c>
      <c r="F97" t="s">
        <v>980</v>
      </c>
    </row>
    <row r="98" spans="1:6">
      <c r="A98">
        <v>97</v>
      </c>
      <c r="B98" t="s">
        <v>566</v>
      </c>
      <c r="C98" t="s">
        <v>565</v>
      </c>
      <c r="F98" t="s">
        <v>981</v>
      </c>
    </row>
    <row r="99" spans="1:6">
      <c r="A99">
        <v>98</v>
      </c>
      <c r="B99" t="s">
        <v>568</v>
      </c>
      <c r="C99" t="s">
        <v>567</v>
      </c>
      <c r="F99" t="s">
        <v>982</v>
      </c>
    </row>
    <row r="100" spans="1:6">
      <c r="A100">
        <v>99</v>
      </c>
      <c r="B100" t="s">
        <v>570</v>
      </c>
      <c r="C100" t="s">
        <v>569</v>
      </c>
      <c r="F100" t="s">
        <v>983</v>
      </c>
    </row>
    <row r="101" spans="1:6">
      <c r="A101">
        <v>100</v>
      </c>
      <c r="B101" t="s">
        <v>572</v>
      </c>
      <c r="C101" t="s">
        <v>571</v>
      </c>
      <c r="F101" t="s">
        <v>984</v>
      </c>
    </row>
    <row r="102" spans="1:6">
      <c r="A102">
        <v>101</v>
      </c>
      <c r="B102" s="100" t="s">
        <v>574</v>
      </c>
      <c r="C102" s="100" t="s">
        <v>573</v>
      </c>
      <c r="F102" t="s">
        <v>985</v>
      </c>
    </row>
    <row r="103" spans="1:6">
      <c r="A103">
        <v>102</v>
      </c>
      <c r="B103" t="s">
        <v>576</v>
      </c>
      <c r="C103" t="s">
        <v>575</v>
      </c>
      <c r="F103" t="s">
        <v>986</v>
      </c>
    </row>
    <row r="104" spans="1:6">
      <c r="A104">
        <v>103</v>
      </c>
      <c r="B104" t="s">
        <v>578</v>
      </c>
      <c r="C104" t="s">
        <v>577</v>
      </c>
      <c r="F104" t="s">
        <v>987</v>
      </c>
    </row>
    <row r="105" spans="1:6">
      <c r="A105">
        <v>104</v>
      </c>
      <c r="B105" s="100" t="s">
        <v>580</v>
      </c>
      <c r="C105" s="100" t="s">
        <v>579</v>
      </c>
      <c r="F105" t="s">
        <v>988</v>
      </c>
    </row>
    <row r="106" spans="1:6">
      <c r="A106">
        <v>105</v>
      </c>
      <c r="B106" s="100" t="s">
        <v>582</v>
      </c>
      <c r="C106" s="100" t="s">
        <v>581</v>
      </c>
      <c r="F106" t="s">
        <v>989</v>
      </c>
    </row>
    <row r="107" spans="1:6">
      <c r="A107">
        <v>106</v>
      </c>
      <c r="B107" t="s">
        <v>584</v>
      </c>
      <c r="C107" t="s">
        <v>583</v>
      </c>
      <c r="F107" t="s">
        <v>990</v>
      </c>
    </row>
    <row r="108" spans="1:6">
      <c r="A108">
        <v>107</v>
      </c>
      <c r="B108" t="s">
        <v>586</v>
      </c>
      <c r="C108" t="s">
        <v>585</v>
      </c>
      <c r="F108" t="s">
        <v>991</v>
      </c>
    </row>
    <row r="109" spans="1:6">
      <c r="A109">
        <v>108</v>
      </c>
      <c r="B109" t="s">
        <v>588</v>
      </c>
      <c r="C109" t="s">
        <v>587</v>
      </c>
      <c r="F109" t="s">
        <v>992</v>
      </c>
    </row>
    <row r="110" spans="1:6">
      <c r="A110">
        <v>109</v>
      </c>
      <c r="B110" t="s">
        <v>590</v>
      </c>
      <c r="C110" t="s">
        <v>589</v>
      </c>
      <c r="F110" t="s">
        <v>993</v>
      </c>
    </row>
    <row r="111" spans="1:6">
      <c r="A111">
        <v>110</v>
      </c>
      <c r="B111" t="s">
        <v>592</v>
      </c>
      <c r="C111" t="s">
        <v>591</v>
      </c>
      <c r="F111" t="s">
        <v>994</v>
      </c>
    </row>
    <row r="112" spans="1:6">
      <c r="A112">
        <v>111</v>
      </c>
      <c r="B112" t="s">
        <v>594</v>
      </c>
      <c r="C112" t="s">
        <v>593</v>
      </c>
      <c r="F112" t="s">
        <v>995</v>
      </c>
    </row>
    <row r="113" spans="1:3">
      <c r="A113">
        <v>112</v>
      </c>
      <c r="B113" t="s">
        <v>596</v>
      </c>
      <c r="C113" t="s">
        <v>595</v>
      </c>
    </row>
    <row r="114" spans="1:3">
      <c r="A114">
        <v>113</v>
      </c>
      <c r="B114" t="s">
        <v>598</v>
      </c>
      <c r="C114" t="s">
        <v>597</v>
      </c>
    </row>
    <row r="115" spans="1:3">
      <c r="A115">
        <v>114</v>
      </c>
      <c r="B115" t="s">
        <v>600</v>
      </c>
      <c r="C115" t="s">
        <v>599</v>
      </c>
    </row>
    <row r="116" spans="1:3">
      <c r="A116">
        <v>115</v>
      </c>
      <c r="B116" t="s">
        <v>602</v>
      </c>
      <c r="C116" t="s">
        <v>601</v>
      </c>
    </row>
    <row r="117" spans="1:3">
      <c r="A117">
        <v>116</v>
      </c>
      <c r="B117" t="s">
        <v>604</v>
      </c>
      <c r="C117" t="s">
        <v>603</v>
      </c>
    </row>
    <row r="118" spans="1:3">
      <c r="A118">
        <v>117</v>
      </c>
      <c r="B118" s="100" t="s">
        <v>606</v>
      </c>
      <c r="C118" s="100" t="s">
        <v>605</v>
      </c>
    </row>
    <row r="119" spans="1:3">
      <c r="A119">
        <v>118</v>
      </c>
      <c r="B119" t="s">
        <v>608</v>
      </c>
      <c r="C119" t="s">
        <v>607</v>
      </c>
    </row>
    <row r="120" spans="1:3">
      <c r="A120">
        <v>119</v>
      </c>
      <c r="B120" t="s">
        <v>610</v>
      </c>
      <c r="C120" t="s">
        <v>609</v>
      </c>
    </row>
    <row r="121" spans="1:3">
      <c r="A121">
        <v>120</v>
      </c>
      <c r="B121" t="s">
        <v>877</v>
      </c>
      <c r="C121" t="s">
        <v>611</v>
      </c>
    </row>
    <row r="122" spans="1:3">
      <c r="A122">
        <v>121</v>
      </c>
      <c r="B122" t="s">
        <v>613</v>
      </c>
      <c r="C122" t="s">
        <v>612</v>
      </c>
    </row>
    <row r="123" spans="1:3">
      <c r="A123">
        <v>122</v>
      </c>
      <c r="B123" t="s">
        <v>615</v>
      </c>
      <c r="C123" t="s">
        <v>614</v>
      </c>
    </row>
    <row r="124" spans="1:3">
      <c r="A124">
        <v>123</v>
      </c>
      <c r="B124" t="s">
        <v>617</v>
      </c>
      <c r="C124" t="s">
        <v>616</v>
      </c>
    </row>
    <row r="125" spans="1:3">
      <c r="A125">
        <v>124</v>
      </c>
      <c r="B125" t="s">
        <v>619</v>
      </c>
      <c r="C125" t="s">
        <v>618</v>
      </c>
    </row>
    <row r="126" spans="1:3">
      <c r="A126">
        <v>125</v>
      </c>
      <c r="B126" t="s">
        <v>621</v>
      </c>
      <c r="C126" t="s">
        <v>620</v>
      </c>
    </row>
    <row r="127" spans="1:3">
      <c r="A127">
        <v>126</v>
      </c>
      <c r="B127" t="s">
        <v>623</v>
      </c>
      <c r="C127" t="s">
        <v>622</v>
      </c>
    </row>
    <row r="128" spans="1:3">
      <c r="A128">
        <v>127</v>
      </c>
      <c r="B128" s="100" t="s">
        <v>625</v>
      </c>
      <c r="C128" s="100" t="s">
        <v>624</v>
      </c>
    </row>
    <row r="129" spans="1:3">
      <c r="A129">
        <v>128</v>
      </c>
      <c r="B129" s="100" t="s">
        <v>627</v>
      </c>
      <c r="C129" s="100" t="s">
        <v>626</v>
      </c>
    </row>
    <row r="130" spans="1:3">
      <c r="A130">
        <v>129</v>
      </c>
      <c r="B130" s="100" t="s">
        <v>629</v>
      </c>
      <c r="C130" s="100" t="s">
        <v>628</v>
      </c>
    </row>
    <row r="131" spans="1:3">
      <c r="A131">
        <v>130</v>
      </c>
      <c r="B131" t="s">
        <v>630</v>
      </c>
      <c r="C131" t="s">
        <v>869</v>
      </c>
    </row>
    <row r="132" spans="1:3">
      <c r="A132">
        <v>131</v>
      </c>
      <c r="B132" t="s">
        <v>632</v>
      </c>
      <c r="C132" t="s">
        <v>631</v>
      </c>
    </row>
    <row r="133" spans="1:3">
      <c r="A133">
        <v>132</v>
      </c>
      <c r="B133" t="s">
        <v>634</v>
      </c>
      <c r="C133" t="s">
        <v>633</v>
      </c>
    </row>
    <row r="134" spans="1:3">
      <c r="A134">
        <v>133</v>
      </c>
      <c r="B134" t="s">
        <v>636</v>
      </c>
      <c r="C134" t="s">
        <v>635</v>
      </c>
    </row>
    <row r="135" spans="1:3">
      <c r="A135">
        <v>134</v>
      </c>
      <c r="B135" t="s">
        <v>638</v>
      </c>
      <c r="C135" t="s">
        <v>637</v>
      </c>
    </row>
    <row r="136" spans="1:3">
      <c r="A136">
        <v>135</v>
      </c>
      <c r="B136" t="s">
        <v>640</v>
      </c>
      <c r="C136" t="s">
        <v>639</v>
      </c>
    </row>
    <row r="137" spans="1:3">
      <c r="A137">
        <v>136</v>
      </c>
      <c r="B137" t="s">
        <v>642</v>
      </c>
      <c r="C137" t="s">
        <v>641</v>
      </c>
    </row>
    <row r="138" spans="1:3">
      <c r="A138">
        <v>137</v>
      </c>
      <c r="B138" t="s">
        <v>644</v>
      </c>
      <c r="C138" t="s">
        <v>643</v>
      </c>
    </row>
    <row r="139" spans="1:3">
      <c r="A139">
        <v>138</v>
      </c>
      <c r="B139" t="s">
        <v>646</v>
      </c>
      <c r="C139" t="s">
        <v>645</v>
      </c>
    </row>
    <row r="140" spans="1:3">
      <c r="A140">
        <v>139</v>
      </c>
      <c r="B140" t="s">
        <v>648</v>
      </c>
      <c r="C140" t="s">
        <v>647</v>
      </c>
    </row>
    <row r="141" spans="1:3">
      <c r="A141">
        <v>140</v>
      </c>
      <c r="B141" t="s">
        <v>649</v>
      </c>
      <c r="C141" t="s">
        <v>870</v>
      </c>
    </row>
    <row r="142" spans="1:3">
      <c r="A142">
        <v>141</v>
      </c>
      <c r="B142" t="s">
        <v>651</v>
      </c>
      <c r="C142" t="s">
        <v>650</v>
      </c>
    </row>
    <row r="143" spans="1:3">
      <c r="A143">
        <v>142</v>
      </c>
      <c r="B143" t="s">
        <v>653</v>
      </c>
      <c r="C143" t="s">
        <v>652</v>
      </c>
    </row>
    <row r="144" spans="1:3">
      <c r="A144">
        <v>143</v>
      </c>
      <c r="B144" t="s">
        <v>655</v>
      </c>
      <c r="C144" t="s">
        <v>654</v>
      </c>
    </row>
    <row r="145" spans="1:3">
      <c r="A145">
        <v>144</v>
      </c>
      <c r="B145" t="s">
        <v>657</v>
      </c>
      <c r="C145" t="s">
        <v>656</v>
      </c>
    </row>
    <row r="146" spans="1:3">
      <c r="A146">
        <v>145</v>
      </c>
      <c r="B146" t="s">
        <v>658</v>
      </c>
      <c r="C146" t="s">
        <v>871</v>
      </c>
    </row>
    <row r="147" spans="1:3">
      <c r="A147">
        <v>146</v>
      </c>
      <c r="B147" t="s">
        <v>660</v>
      </c>
      <c r="C147" t="s">
        <v>659</v>
      </c>
    </row>
    <row r="148" spans="1:3">
      <c r="A148">
        <v>147</v>
      </c>
      <c r="B148" t="s">
        <v>662</v>
      </c>
      <c r="C148" t="s">
        <v>661</v>
      </c>
    </row>
    <row r="149" spans="1:3">
      <c r="A149">
        <v>148</v>
      </c>
      <c r="B149" t="s">
        <v>664</v>
      </c>
      <c r="C149" t="s">
        <v>663</v>
      </c>
    </row>
    <row r="150" spans="1:3">
      <c r="A150">
        <v>149</v>
      </c>
      <c r="B150" t="s">
        <v>666</v>
      </c>
      <c r="C150" t="s">
        <v>665</v>
      </c>
    </row>
    <row r="151" spans="1:3">
      <c r="A151">
        <v>150</v>
      </c>
      <c r="B151" s="100" t="s">
        <v>668</v>
      </c>
      <c r="C151" s="100" t="s">
        <v>667</v>
      </c>
    </row>
    <row r="152" spans="1:3">
      <c r="A152">
        <v>151</v>
      </c>
      <c r="B152" t="s">
        <v>670</v>
      </c>
      <c r="C152" t="s">
        <v>669</v>
      </c>
    </row>
    <row r="153" spans="1:3">
      <c r="A153">
        <v>152</v>
      </c>
      <c r="B153" t="s">
        <v>672</v>
      </c>
      <c r="C153" t="s">
        <v>671</v>
      </c>
    </row>
    <row r="154" spans="1:3">
      <c r="A154">
        <v>153</v>
      </c>
      <c r="B154" t="s">
        <v>674</v>
      </c>
      <c r="C154" t="s">
        <v>673</v>
      </c>
    </row>
    <row r="155" spans="1:3">
      <c r="A155">
        <v>154</v>
      </c>
      <c r="B155" t="s">
        <v>676</v>
      </c>
      <c r="C155" t="s">
        <v>675</v>
      </c>
    </row>
    <row r="156" spans="1:3">
      <c r="A156">
        <v>155</v>
      </c>
      <c r="B156" t="s">
        <v>678</v>
      </c>
      <c r="C156" t="s">
        <v>677</v>
      </c>
    </row>
    <row r="157" spans="1:3">
      <c r="A157">
        <v>156</v>
      </c>
      <c r="B157" t="s">
        <v>680</v>
      </c>
      <c r="C157" t="s">
        <v>679</v>
      </c>
    </row>
    <row r="158" spans="1:3">
      <c r="A158">
        <v>157</v>
      </c>
      <c r="B158" s="100" t="s">
        <v>682</v>
      </c>
      <c r="C158" s="100" t="s">
        <v>681</v>
      </c>
    </row>
    <row r="159" spans="1:3">
      <c r="A159">
        <v>158</v>
      </c>
      <c r="B159" s="100" t="s">
        <v>684</v>
      </c>
      <c r="C159" s="100" t="s">
        <v>683</v>
      </c>
    </row>
    <row r="160" spans="1:3">
      <c r="A160">
        <v>159</v>
      </c>
      <c r="B160" t="s">
        <v>685</v>
      </c>
      <c r="C160" t="s">
        <v>872</v>
      </c>
    </row>
    <row r="161" spans="1:3">
      <c r="A161">
        <v>160</v>
      </c>
      <c r="B161" t="s">
        <v>687</v>
      </c>
      <c r="C161" t="s">
        <v>686</v>
      </c>
    </row>
    <row r="162" spans="1:3">
      <c r="A162">
        <v>161</v>
      </c>
      <c r="B162" t="s">
        <v>689</v>
      </c>
      <c r="C162" t="s">
        <v>688</v>
      </c>
    </row>
    <row r="163" spans="1:3">
      <c r="A163">
        <v>162</v>
      </c>
      <c r="B163" t="s">
        <v>691</v>
      </c>
      <c r="C163" t="s">
        <v>690</v>
      </c>
    </row>
    <row r="164" spans="1:3">
      <c r="A164">
        <v>163</v>
      </c>
      <c r="B164" t="s">
        <v>693</v>
      </c>
      <c r="C164" t="s">
        <v>692</v>
      </c>
    </row>
    <row r="165" spans="1:3">
      <c r="A165">
        <v>164</v>
      </c>
      <c r="B165" t="s">
        <v>695</v>
      </c>
      <c r="C165" t="s">
        <v>694</v>
      </c>
    </row>
    <row r="166" spans="1:3">
      <c r="A166">
        <v>165</v>
      </c>
      <c r="B166" s="100" t="s">
        <v>696</v>
      </c>
      <c r="C166" s="100" t="s">
        <v>873</v>
      </c>
    </row>
    <row r="167" spans="1:3">
      <c r="A167">
        <v>166</v>
      </c>
      <c r="B167" s="100" t="s">
        <v>698</v>
      </c>
      <c r="C167" s="100" t="s">
        <v>697</v>
      </c>
    </row>
    <row r="168" spans="1:3">
      <c r="A168">
        <v>167</v>
      </c>
      <c r="B168" t="s">
        <v>700</v>
      </c>
      <c r="C168" t="s">
        <v>699</v>
      </c>
    </row>
    <row r="169" spans="1:3">
      <c r="A169">
        <v>168</v>
      </c>
      <c r="B169" t="s">
        <v>702</v>
      </c>
      <c r="C169" t="s">
        <v>701</v>
      </c>
    </row>
    <row r="170" spans="1:3">
      <c r="A170">
        <v>169</v>
      </c>
      <c r="B170" t="s">
        <v>704</v>
      </c>
      <c r="C170" t="s">
        <v>703</v>
      </c>
    </row>
    <row r="171" spans="1:3">
      <c r="A171">
        <v>170</v>
      </c>
      <c r="B171" t="s">
        <v>706</v>
      </c>
      <c r="C171" t="s">
        <v>705</v>
      </c>
    </row>
    <row r="172" spans="1:3">
      <c r="A172">
        <v>171</v>
      </c>
      <c r="B172" t="s">
        <v>707</v>
      </c>
      <c r="C172" t="s">
        <v>874</v>
      </c>
    </row>
    <row r="173" spans="1:3">
      <c r="A173">
        <v>172</v>
      </c>
      <c r="B173" s="100" t="s">
        <v>709</v>
      </c>
      <c r="C173" s="100" t="s">
        <v>708</v>
      </c>
    </row>
    <row r="174" spans="1:3">
      <c r="A174">
        <v>173</v>
      </c>
      <c r="B174" s="100" t="s">
        <v>711</v>
      </c>
      <c r="C174" s="100" t="s">
        <v>710</v>
      </c>
    </row>
    <row r="175" spans="1:3">
      <c r="A175">
        <v>174</v>
      </c>
      <c r="B175" s="100" t="s">
        <v>713</v>
      </c>
      <c r="C175" s="100" t="s">
        <v>712</v>
      </c>
    </row>
    <row r="176" spans="1:3">
      <c r="A176">
        <v>175</v>
      </c>
      <c r="B176" s="100" t="s">
        <v>715</v>
      </c>
      <c r="C176" s="100" t="s">
        <v>714</v>
      </c>
    </row>
    <row r="177" spans="1:3">
      <c r="A177">
        <v>176</v>
      </c>
      <c r="B177" t="s">
        <v>717</v>
      </c>
      <c r="C177" t="s">
        <v>716</v>
      </c>
    </row>
    <row r="178" spans="1:3">
      <c r="A178">
        <v>177</v>
      </c>
      <c r="B178" t="s">
        <v>719</v>
      </c>
      <c r="C178" t="s">
        <v>718</v>
      </c>
    </row>
    <row r="179" spans="1:3">
      <c r="A179">
        <v>178</v>
      </c>
      <c r="B179" t="s">
        <v>721</v>
      </c>
      <c r="C179" t="s">
        <v>720</v>
      </c>
    </row>
    <row r="180" spans="1:3">
      <c r="A180">
        <v>179</v>
      </c>
      <c r="B180" t="s">
        <v>723</v>
      </c>
      <c r="C180" t="s">
        <v>722</v>
      </c>
    </row>
    <row r="181" spans="1:3">
      <c r="A181">
        <v>180</v>
      </c>
      <c r="B181" t="s">
        <v>725</v>
      </c>
      <c r="C181" t="s">
        <v>724</v>
      </c>
    </row>
    <row r="182" spans="1:3">
      <c r="A182">
        <v>181</v>
      </c>
      <c r="B182" t="s">
        <v>727</v>
      </c>
      <c r="C182" t="s">
        <v>726</v>
      </c>
    </row>
    <row r="183" spans="1:3">
      <c r="A183">
        <v>182</v>
      </c>
      <c r="B183" s="100" t="s">
        <v>729</v>
      </c>
      <c r="C183" s="100" t="s">
        <v>728</v>
      </c>
    </row>
    <row r="184" spans="1:3">
      <c r="A184">
        <v>183</v>
      </c>
      <c r="B184" s="100" t="s">
        <v>731</v>
      </c>
      <c r="C184" s="100" t="s">
        <v>730</v>
      </c>
    </row>
    <row r="185" spans="1:3">
      <c r="A185">
        <v>184</v>
      </c>
      <c r="B185" s="100" t="s">
        <v>733</v>
      </c>
      <c r="C185" s="100" t="s">
        <v>732</v>
      </c>
    </row>
    <row r="186" spans="1:3">
      <c r="A186">
        <v>185</v>
      </c>
      <c r="B186" s="100" t="s">
        <v>735</v>
      </c>
      <c r="C186" s="100" t="s">
        <v>734</v>
      </c>
    </row>
    <row r="187" spans="1:3">
      <c r="A187">
        <v>186</v>
      </c>
      <c r="B187" t="s">
        <v>737</v>
      </c>
      <c r="C187" t="s">
        <v>736</v>
      </c>
    </row>
    <row r="188" spans="1:3">
      <c r="A188">
        <v>187</v>
      </c>
      <c r="B188" t="s">
        <v>739</v>
      </c>
      <c r="C188" t="s">
        <v>738</v>
      </c>
    </row>
    <row r="189" spans="1:3">
      <c r="A189">
        <v>188</v>
      </c>
      <c r="B189" t="s">
        <v>741</v>
      </c>
      <c r="C189" t="s">
        <v>740</v>
      </c>
    </row>
    <row r="190" spans="1:3">
      <c r="A190">
        <v>189</v>
      </c>
      <c r="B190" t="s">
        <v>743</v>
      </c>
      <c r="C190" t="s">
        <v>742</v>
      </c>
    </row>
    <row r="191" spans="1:3">
      <c r="A191">
        <v>190</v>
      </c>
      <c r="B191" t="s">
        <v>745</v>
      </c>
      <c r="C191" t="s">
        <v>744</v>
      </c>
    </row>
    <row r="192" spans="1:3">
      <c r="A192">
        <v>191</v>
      </c>
      <c r="B192" t="s">
        <v>747</v>
      </c>
      <c r="C192" t="s">
        <v>746</v>
      </c>
    </row>
    <row r="193" spans="1:3">
      <c r="A193">
        <v>192</v>
      </c>
      <c r="B193" t="s">
        <v>749</v>
      </c>
      <c r="C193" t="s">
        <v>748</v>
      </c>
    </row>
    <row r="194" spans="1:3">
      <c r="A194">
        <v>193</v>
      </c>
      <c r="B194" t="s">
        <v>751</v>
      </c>
      <c r="C194" t="s">
        <v>750</v>
      </c>
    </row>
    <row r="195" spans="1:3">
      <c r="A195">
        <v>194</v>
      </c>
      <c r="B195" t="s">
        <v>753</v>
      </c>
      <c r="C195" t="s">
        <v>752</v>
      </c>
    </row>
    <row r="196" spans="1:3">
      <c r="A196">
        <v>195</v>
      </c>
      <c r="B196" t="s">
        <v>755</v>
      </c>
      <c r="C196" t="s">
        <v>754</v>
      </c>
    </row>
    <row r="197" spans="1:3">
      <c r="A197">
        <v>196</v>
      </c>
      <c r="B197" t="s">
        <v>757</v>
      </c>
      <c r="C197" t="s">
        <v>756</v>
      </c>
    </row>
    <row r="198" spans="1:3">
      <c r="A198">
        <v>197</v>
      </c>
      <c r="B198" t="s">
        <v>759</v>
      </c>
      <c r="C198" t="s">
        <v>758</v>
      </c>
    </row>
    <row r="199" spans="1:3">
      <c r="A199">
        <v>198</v>
      </c>
      <c r="B199" t="s">
        <v>761</v>
      </c>
      <c r="C199" t="s">
        <v>760</v>
      </c>
    </row>
    <row r="200" spans="1:3">
      <c r="A200">
        <v>199</v>
      </c>
      <c r="B200" t="s">
        <v>763</v>
      </c>
      <c r="C200" t="s">
        <v>762</v>
      </c>
    </row>
    <row r="201" spans="1:3">
      <c r="A201">
        <v>200</v>
      </c>
      <c r="B201" t="s">
        <v>765</v>
      </c>
      <c r="C201" t="s">
        <v>764</v>
      </c>
    </row>
    <row r="202" spans="1:3">
      <c r="A202">
        <v>201</v>
      </c>
      <c r="B202" s="100" t="s">
        <v>767</v>
      </c>
      <c r="C202" s="100" t="s">
        <v>766</v>
      </c>
    </row>
    <row r="203" spans="1:3">
      <c r="A203">
        <v>202</v>
      </c>
      <c r="B203" t="s">
        <v>769</v>
      </c>
      <c r="C203" t="s">
        <v>768</v>
      </c>
    </row>
    <row r="204" spans="1:3">
      <c r="A204">
        <v>203</v>
      </c>
      <c r="B204" t="s">
        <v>771</v>
      </c>
      <c r="C204" t="s">
        <v>770</v>
      </c>
    </row>
    <row r="205" spans="1:3">
      <c r="A205">
        <v>204</v>
      </c>
      <c r="B205" t="s">
        <v>773</v>
      </c>
      <c r="C205" t="s">
        <v>772</v>
      </c>
    </row>
    <row r="206" spans="1:3">
      <c r="A206">
        <v>205</v>
      </c>
      <c r="B206" t="s">
        <v>775</v>
      </c>
      <c r="C206" t="s">
        <v>774</v>
      </c>
    </row>
    <row r="207" spans="1:3">
      <c r="A207">
        <v>206</v>
      </c>
      <c r="B207" t="s">
        <v>777</v>
      </c>
      <c r="C207" t="s">
        <v>776</v>
      </c>
    </row>
    <row r="208" spans="1:3">
      <c r="A208">
        <v>207</v>
      </c>
      <c r="B208" t="s">
        <v>779</v>
      </c>
      <c r="C208" t="s">
        <v>778</v>
      </c>
    </row>
    <row r="209" spans="1:5">
      <c r="A209">
        <v>208</v>
      </c>
      <c r="B209" t="s">
        <v>781</v>
      </c>
      <c r="C209" t="s">
        <v>780</v>
      </c>
    </row>
    <row r="210" spans="1:5">
      <c r="A210">
        <v>209</v>
      </c>
      <c r="B210" s="100" t="s">
        <v>783</v>
      </c>
      <c r="C210" s="100" t="s">
        <v>782</v>
      </c>
    </row>
    <row r="211" spans="1:5">
      <c r="A211">
        <v>210</v>
      </c>
      <c r="B211" s="100" t="s">
        <v>784</v>
      </c>
      <c r="C211" s="100" t="s">
        <v>875</v>
      </c>
    </row>
    <row r="212" spans="1:5">
      <c r="A212">
        <v>211</v>
      </c>
      <c r="B212" t="s">
        <v>785</v>
      </c>
      <c r="C212" t="s">
        <v>878</v>
      </c>
    </row>
    <row r="213" spans="1:5">
      <c r="A213">
        <v>212</v>
      </c>
      <c r="B213" t="s">
        <v>787</v>
      </c>
      <c r="C213" t="s">
        <v>786</v>
      </c>
    </row>
    <row r="214" spans="1:5">
      <c r="A214">
        <v>213</v>
      </c>
      <c r="B214" t="s">
        <v>788</v>
      </c>
      <c r="C214" t="s">
        <v>876</v>
      </c>
    </row>
    <row r="215" spans="1:5">
      <c r="A215">
        <v>214</v>
      </c>
      <c r="B215" t="s">
        <v>790</v>
      </c>
      <c r="C215" t="s">
        <v>789</v>
      </c>
    </row>
    <row r="216" spans="1:5">
      <c r="A216">
        <v>215</v>
      </c>
      <c r="B216" s="100" t="s">
        <v>792</v>
      </c>
      <c r="C216" s="100" t="s">
        <v>791</v>
      </c>
    </row>
    <row r="217" spans="1:5">
      <c r="A217">
        <v>216</v>
      </c>
      <c r="B217" s="100" t="s">
        <v>794</v>
      </c>
      <c r="C217" s="100" t="s">
        <v>793</v>
      </c>
    </row>
    <row r="218" spans="1:5">
      <c r="A218">
        <v>217</v>
      </c>
      <c r="B218" s="100" t="s">
        <v>796</v>
      </c>
      <c r="C218" s="100" t="s">
        <v>795</v>
      </c>
    </row>
    <row r="219" spans="1:5" ht="25.5">
      <c r="A219">
        <v>1</v>
      </c>
      <c r="B219" s="60" t="s">
        <v>798</v>
      </c>
      <c r="C219" s="59" t="s">
        <v>797</v>
      </c>
      <c r="D219" s="69"/>
      <c r="E219" s="69"/>
    </row>
    <row r="220" spans="1:5" ht="38.25">
      <c r="A220">
        <v>2</v>
      </c>
      <c r="B220" s="60" t="s">
        <v>800</v>
      </c>
      <c r="C220" s="59" t="s">
        <v>799</v>
      </c>
      <c r="D220" s="69"/>
      <c r="E220" s="69"/>
    </row>
    <row r="221" spans="1:5" ht="38.25">
      <c r="A221">
        <v>3</v>
      </c>
      <c r="B221" s="60" t="s">
        <v>802</v>
      </c>
      <c r="C221" s="59" t="s">
        <v>801</v>
      </c>
      <c r="D221" s="69"/>
      <c r="E221" s="69"/>
    </row>
    <row r="222" spans="1:5" ht="38.25">
      <c r="A222">
        <v>4</v>
      </c>
      <c r="B222" s="62" t="s">
        <v>803</v>
      </c>
      <c r="C222" s="61" t="s">
        <v>879</v>
      </c>
      <c r="D222" s="70"/>
      <c r="E222" s="70"/>
    </row>
    <row r="223" spans="1:5" ht="38.25">
      <c r="A223">
        <v>5</v>
      </c>
      <c r="B223" s="60" t="s">
        <v>805</v>
      </c>
      <c r="C223" s="59" t="s">
        <v>804</v>
      </c>
      <c r="D223" s="69"/>
      <c r="E223" s="69"/>
    </row>
    <row r="224" spans="1:5" ht="25.5">
      <c r="A224">
        <v>6</v>
      </c>
      <c r="B224" s="60" t="s">
        <v>807</v>
      </c>
      <c r="C224" s="59" t="s">
        <v>806</v>
      </c>
      <c r="D224" s="69"/>
      <c r="E224" s="69"/>
    </row>
    <row r="225" spans="1:5" ht="38.25">
      <c r="A225">
        <v>7</v>
      </c>
      <c r="B225" s="60" t="s">
        <v>809</v>
      </c>
      <c r="C225" s="59" t="s">
        <v>808</v>
      </c>
      <c r="D225" s="69"/>
      <c r="E225" s="69"/>
    </row>
    <row r="226" spans="1:5" ht="25.5">
      <c r="A226">
        <v>8</v>
      </c>
      <c r="B226" s="60" t="s">
        <v>811</v>
      </c>
      <c r="C226" s="59" t="s">
        <v>810</v>
      </c>
      <c r="D226" s="69"/>
      <c r="E226" s="69"/>
    </row>
    <row r="227" spans="1:5" ht="38.25">
      <c r="A227">
        <v>9</v>
      </c>
      <c r="B227" s="60" t="s">
        <v>813</v>
      </c>
      <c r="C227" s="59" t="s">
        <v>812</v>
      </c>
      <c r="D227" s="69"/>
      <c r="E227" s="69"/>
    </row>
    <row r="228" spans="1:5" ht="38.25">
      <c r="A228">
        <v>10</v>
      </c>
      <c r="B228" s="60" t="s">
        <v>815</v>
      </c>
      <c r="C228" s="59" t="s">
        <v>814</v>
      </c>
      <c r="D228" s="69"/>
      <c r="E228" s="69"/>
    </row>
    <row r="229" spans="1:5" ht="38.25">
      <c r="A229">
        <v>11</v>
      </c>
      <c r="B229" s="62" t="s">
        <v>816</v>
      </c>
      <c r="C229" s="61" t="s">
        <v>880</v>
      </c>
      <c r="D229" s="70"/>
      <c r="E229" s="70"/>
    </row>
    <row r="230" spans="1:5" ht="38.25">
      <c r="A230">
        <v>12</v>
      </c>
      <c r="B230" s="64" t="s">
        <v>818</v>
      </c>
      <c r="C230" s="63" t="s">
        <v>817</v>
      </c>
      <c r="D230" s="71"/>
      <c r="E230" s="71"/>
    </row>
    <row r="231" spans="1:5" ht="38.25">
      <c r="A231">
        <v>13</v>
      </c>
      <c r="B231" s="64" t="s">
        <v>820</v>
      </c>
      <c r="C231" s="63" t="s">
        <v>819</v>
      </c>
      <c r="D231" s="71"/>
      <c r="E231" s="71"/>
    </row>
    <row r="232" spans="1:5" ht="38.25">
      <c r="A232">
        <v>14</v>
      </c>
      <c r="B232" s="64" t="s">
        <v>822</v>
      </c>
      <c r="C232" s="63" t="s">
        <v>821</v>
      </c>
      <c r="D232" s="71"/>
      <c r="E232" s="71"/>
    </row>
    <row r="233" spans="1:5" ht="38.25">
      <c r="A233">
        <v>15</v>
      </c>
      <c r="B233" s="60" t="s">
        <v>824</v>
      </c>
      <c r="C233" s="59" t="s">
        <v>823</v>
      </c>
      <c r="D233" s="69"/>
      <c r="E233" s="69"/>
    </row>
    <row r="234" spans="1:5" ht="38.25">
      <c r="A234">
        <v>16</v>
      </c>
      <c r="B234" s="60" t="s">
        <v>826</v>
      </c>
      <c r="C234" s="59" t="s">
        <v>825</v>
      </c>
      <c r="D234" s="69"/>
      <c r="E234" s="69"/>
    </row>
    <row r="235" spans="1:5" ht="38.25">
      <c r="A235">
        <v>17</v>
      </c>
      <c r="B235" s="60" t="s">
        <v>828</v>
      </c>
      <c r="C235" s="59" t="s">
        <v>827</v>
      </c>
      <c r="D235" s="69"/>
      <c r="E235" s="69"/>
    </row>
    <row r="236" spans="1:5" ht="38.25">
      <c r="A236">
        <v>18</v>
      </c>
      <c r="B236" s="62" t="s">
        <v>829</v>
      </c>
      <c r="C236" s="61" t="s">
        <v>881</v>
      </c>
      <c r="D236" s="70"/>
      <c r="E236" s="70"/>
    </row>
    <row r="237" spans="1:5" ht="25.5">
      <c r="A237">
        <v>19</v>
      </c>
      <c r="B237" s="64" t="s">
        <v>831</v>
      </c>
      <c r="C237" s="63" t="s">
        <v>830</v>
      </c>
      <c r="D237" s="71"/>
      <c r="E237" s="71"/>
    </row>
    <row r="238" spans="1:5" ht="38.25">
      <c r="A238">
        <v>20</v>
      </c>
      <c r="B238" s="64" t="s">
        <v>833</v>
      </c>
      <c r="C238" s="63" t="s">
        <v>832</v>
      </c>
      <c r="D238" s="71"/>
      <c r="E238" s="71"/>
    </row>
    <row r="239" spans="1:5" ht="25.5">
      <c r="A239">
        <v>21</v>
      </c>
      <c r="B239" s="60" t="s">
        <v>835</v>
      </c>
      <c r="C239" s="59" t="s">
        <v>834</v>
      </c>
      <c r="D239" s="69"/>
      <c r="E239" s="69"/>
    </row>
    <row r="240" spans="1:5" ht="38.25">
      <c r="A240">
        <v>22</v>
      </c>
      <c r="B240" s="62" t="s">
        <v>836</v>
      </c>
      <c r="C240" s="61" t="s">
        <v>882</v>
      </c>
      <c r="D240" s="70"/>
      <c r="E240" s="70"/>
    </row>
    <row r="241" spans="1:5" ht="38.25">
      <c r="A241">
        <v>23</v>
      </c>
      <c r="B241" s="60" t="s">
        <v>838</v>
      </c>
      <c r="C241" s="59" t="s">
        <v>837</v>
      </c>
      <c r="D241" s="69"/>
      <c r="E241" s="69"/>
    </row>
    <row r="242" spans="1:5" ht="25.5">
      <c r="A242">
        <v>24</v>
      </c>
      <c r="B242" s="60" t="s">
        <v>840</v>
      </c>
      <c r="C242" s="59" t="s">
        <v>839</v>
      </c>
      <c r="D242" s="69"/>
      <c r="E242" s="69"/>
    </row>
    <row r="243" spans="1:5" ht="38.25">
      <c r="A243">
        <v>25</v>
      </c>
      <c r="B243" s="60" t="s">
        <v>842</v>
      </c>
      <c r="C243" s="59" t="s">
        <v>841</v>
      </c>
      <c r="D243" s="69"/>
      <c r="E243" s="69"/>
    </row>
    <row r="244" spans="1:5" ht="25.5">
      <c r="A244">
        <v>1</v>
      </c>
      <c r="B244" s="60" t="s">
        <v>844</v>
      </c>
      <c r="C244" s="68" t="s">
        <v>843</v>
      </c>
      <c r="D244" s="72"/>
      <c r="E244" s="72"/>
    </row>
    <row r="245" spans="1:5">
      <c r="A245">
        <v>2</v>
      </c>
      <c r="B245" s="60" t="s">
        <v>846</v>
      </c>
      <c r="C245" s="68" t="s">
        <v>845</v>
      </c>
      <c r="D245" s="72"/>
      <c r="E245" s="72"/>
    </row>
    <row r="246" spans="1:5" ht="25.5">
      <c r="A246">
        <v>3</v>
      </c>
      <c r="B246" s="60" t="s">
        <v>848</v>
      </c>
      <c r="C246" s="68" t="s">
        <v>847</v>
      </c>
      <c r="D246" s="72"/>
      <c r="E246" s="72"/>
    </row>
    <row r="247" spans="1:5" ht="25.5">
      <c r="A247">
        <v>4</v>
      </c>
      <c r="B247" s="60" t="s">
        <v>850</v>
      </c>
      <c r="C247" s="68" t="s">
        <v>849</v>
      </c>
      <c r="D247" s="72"/>
      <c r="E247" s="72"/>
    </row>
    <row r="248" spans="1:5" ht="25.5">
      <c r="A248">
        <v>5</v>
      </c>
      <c r="B248" s="60" t="s">
        <v>852</v>
      </c>
      <c r="C248" s="68" t="s">
        <v>851</v>
      </c>
      <c r="D248" s="72"/>
      <c r="E248" s="72"/>
    </row>
    <row r="249" spans="1:5">
      <c r="A249">
        <v>6</v>
      </c>
      <c r="B249" s="60" t="s">
        <v>854</v>
      </c>
      <c r="C249" s="68" t="s">
        <v>853</v>
      </c>
      <c r="D249" s="72"/>
      <c r="E249" s="72"/>
    </row>
    <row r="250" spans="1:5">
      <c r="A250">
        <v>7</v>
      </c>
      <c r="B250" s="60" t="s">
        <v>856</v>
      </c>
      <c r="C250" s="68" t="s">
        <v>855</v>
      </c>
      <c r="D250" s="72"/>
      <c r="E250" s="72"/>
    </row>
    <row r="251" spans="1:5">
      <c r="A251">
        <v>8</v>
      </c>
      <c r="B251" s="60" t="s">
        <v>858</v>
      </c>
      <c r="C251" s="68" t="s">
        <v>857</v>
      </c>
      <c r="D251" s="72"/>
      <c r="E251" s="72"/>
    </row>
    <row r="252" spans="1:5">
      <c r="A252">
        <v>9</v>
      </c>
      <c r="B252" s="64" t="s">
        <v>860</v>
      </c>
      <c r="C252" s="68" t="s">
        <v>859</v>
      </c>
      <c r="D252" s="72"/>
      <c r="E252" s="72"/>
    </row>
    <row r="253" spans="1:5">
      <c r="A253">
        <v>10</v>
      </c>
      <c r="B253" s="60" t="s">
        <v>862</v>
      </c>
      <c r="C253" s="68" t="s">
        <v>861</v>
      </c>
      <c r="D253" s="72"/>
      <c r="E253" s="72"/>
    </row>
  </sheetData>
  <autoFilter ref="A1:G25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
  <sheetViews>
    <sheetView workbookViewId="0">
      <selection activeCell="A49" sqref="A49"/>
    </sheetView>
  </sheetViews>
  <sheetFormatPr baseColWidth="10" defaultRowHeight="15"/>
  <cols>
    <col min="1" max="1" width="111.28515625" customWidth="1"/>
  </cols>
  <sheetData>
    <row r="1" spans="1:1" ht="270" customHeight="1">
      <c r="A1" s="165" t="s">
        <v>1205</v>
      </c>
    </row>
    <row r="2" spans="1:1">
      <c r="A2" s="16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Y50"/>
  <sheetViews>
    <sheetView showGridLines="0" topLeftCell="A46" zoomScale="85" zoomScaleNormal="85" zoomScaleSheetLayoutView="115" workbookViewId="0">
      <selection activeCell="G19" sqref="G19:X19"/>
    </sheetView>
  </sheetViews>
  <sheetFormatPr baseColWidth="10" defaultColWidth="11.42578125" defaultRowHeight="12.75"/>
  <cols>
    <col min="1" max="1" width="12.140625" style="1" customWidth="1"/>
    <col min="2" max="2" width="5" style="106" customWidth="1"/>
    <col min="3" max="3" width="20.85546875" style="106" customWidth="1"/>
    <col min="4" max="4" width="8.42578125" style="106" customWidth="1"/>
    <col min="5" max="5" width="10" style="106" customWidth="1"/>
    <col min="6" max="6" width="16" style="106" customWidth="1"/>
    <col min="7" max="7" width="9" style="1" customWidth="1"/>
    <col min="8" max="8" width="6.42578125" style="1" customWidth="1"/>
    <col min="9" max="9" width="2.7109375" style="1" customWidth="1"/>
    <col min="10" max="21" width="4.7109375" style="1" customWidth="1"/>
    <col min="22" max="22" width="9.140625" style="1" hidden="1" customWidth="1"/>
    <col min="23" max="23" width="11" style="1" customWidth="1"/>
    <col min="24" max="24" width="15.85546875" style="1" customWidth="1"/>
    <col min="25" max="25" width="45.85546875" style="3"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2" spans="1:25" ht="15.75">
      <c r="A2" s="283" t="s">
        <v>317</v>
      </c>
      <c r="B2" s="283"/>
      <c r="C2" s="283"/>
      <c r="D2" s="283"/>
      <c r="E2" s="283"/>
      <c r="F2" s="283"/>
      <c r="G2" s="283"/>
      <c r="H2" s="283"/>
      <c r="I2" s="283"/>
      <c r="J2" s="283"/>
      <c r="K2" s="283"/>
      <c r="L2" s="283"/>
      <c r="M2" s="283"/>
      <c r="N2" s="283"/>
      <c r="O2" s="283"/>
      <c r="P2" s="283"/>
      <c r="Q2" s="283"/>
      <c r="R2" s="283"/>
      <c r="S2" s="283"/>
      <c r="T2" s="283"/>
      <c r="U2" s="283"/>
      <c r="V2" s="283"/>
      <c r="W2" s="283"/>
      <c r="X2" s="283"/>
    </row>
    <row r="3" spans="1:25" ht="7.5" customHeight="1">
      <c r="A3"/>
      <c r="B3" s="50"/>
      <c r="C3" s="51"/>
      <c r="D3" s="52"/>
      <c r="E3"/>
      <c r="F3"/>
    </row>
    <row r="4" spans="1:25" ht="15" customHeight="1">
      <c r="A4" s="284" t="s">
        <v>372</v>
      </c>
      <c r="B4" s="284"/>
      <c r="C4" s="284"/>
      <c r="D4" s="284"/>
      <c r="E4" s="284"/>
      <c r="F4" s="284"/>
      <c r="G4" s="284"/>
      <c r="H4" s="284"/>
      <c r="I4" s="284"/>
      <c r="J4" s="284"/>
      <c r="K4" s="284"/>
      <c r="L4" s="284"/>
      <c r="M4" s="284"/>
      <c r="N4" s="284"/>
      <c r="O4" s="284"/>
      <c r="P4" s="284"/>
      <c r="Q4" s="284"/>
      <c r="R4" s="284"/>
      <c r="S4" s="284"/>
      <c r="T4" s="284"/>
      <c r="U4" s="284"/>
      <c r="V4" s="284"/>
      <c r="W4" s="284"/>
      <c r="X4" s="284"/>
    </row>
    <row r="5" spans="1:25" ht="6.75" customHeight="1"/>
    <row r="6" spans="1:25" ht="26.25" customHeight="1">
      <c r="A6" s="122" t="s">
        <v>318</v>
      </c>
      <c r="B6" s="263" t="s">
        <v>319</v>
      </c>
      <c r="C6" s="264"/>
      <c r="D6" s="264"/>
      <c r="E6" s="264"/>
      <c r="F6" s="265"/>
      <c r="G6" s="282" t="s">
        <v>30</v>
      </c>
      <c r="H6" s="282"/>
      <c r="I6" s="282"/>
      <c r="J6" s="282"/>
      <c r="K6" s="282"/>
      <c r="L6" s="282"/>
      <c r="M6" s="282"/>
      <c r="N6" s="282"/>
      <c r="O6" s="282"/>
      <c r="P6" s="282"/>
      <c r="Q6" s="282"/>
      <c r="R6" s="282"/>
      <c r="S6" s="282"/>
      <c r="T6" s="282"/>
      <c r="U6" s="282"/>
      <c r="V6" s="282"/>
      <c r="W6" s="282"/>
      <c r="X6" s="282"/>
      <c r="Y6" s="1"/>
    </row>
    <row r="7" spans="1:25" ht="12.75" customHeight="1">
      <c r="A7" s="53">
        <v>1</v>
      </c>
      <c r="B7" s="266" t="s">
        <v>320</v>
      </c>
      <c r="C7" s="267"/>
      <c r="D7" s="267"/>
      <c r="E7" s="267"/>
      <c r="F7" s="268"/>
      <c r="G7" s="261" t="s">
        <v>321</v>
      </c>
      <c r="H7" s="261"/>
      <c r="I7" s="261"/>
      <c r="J7" s="261"/>
      <c r="K7" s="261"/>
      <c r="L7" s="261"/>
      <c r="M7" s="261"/>
      <c r="N7" s="261"/>
      <c r="O7" s="261"/>
      <c r="P7" s="261"/>
      <c r="Q7" s="261"/>
      <c r="R7" s="261"/>
      <c r="S7" s="261"/>
      <c r="T7" s="261"/>
      <c r="U7" s="261"/>
      <c r="V7" s="261"/>
      <c r="W7" s="261"/>
      <c r="X7" s="261"/>
      <c r="Y7" s="1"/>
    </row>
    <row r="8" spans="1:25" ht="12.75" customHeight="1">
      <c r="A8" s="53">
        <v>2</v>
      </c>
      <c r="B8" s="266" t="s">
        <v>1129</v>
      </c>
      <c r="C8" s="267"/>
      <c r="D8" s="267"/>
      <c r="E8" s="267"/>
      <c r="F8" s="268"/>
      <c r="G8" s="261" t="s">
        <v>1206</v>
      </c>
      <c r="H8" s="261"/>
      <c r="I8" s="261"/>
      <c r="J8" s="261"/>
      <c r="K8" s="261"/>
      <c r="L8" s="261"/>
      <c r="M8" s="261"/>
      <c r="N8" s="261"/>
      <c r="O8" s="261"/>
      <c r="P8" s="261"/>
      <c r="Q8" s="261"/>
      <c r="R8" s="261"/>
      <c r="S8" s="261"/>
      <c r="T8" s="261"/>
      <c r="U8" s="261"/>
      <c r="V8" s="261"/>
      <c r="W8" s="261"/>
      <c r="X8" s="261"/>
      <c r="Y8" s="1"/>
    </row>
    <row r="9" spans="1:25" ht="15" customHeight="1">
      <c r="A9" s="53">
        <v>3</v>
      </c>
      <c r="B9" s="266" t="s">
        <v>322</v>
      </c>
      <c r="C9" s="267"/>
      <c r="D9" s="267"/>
      <c r="E9" s="267"/>
      <c r="F9" s="268"/>
      <c r="G9" s="285" t="s">
        <v>1130</v>
      </c>
      <c r="H9" s="285"/>
      <c r="I9" s="285"/>
      <c r="J9" s="285"/>
      <c r="K9" s="285"/>
      <c r="L9" s="285"/>
      <c r="M9" s="285"/>
      <c r="N9" s="285"/>
      <c r="O9" s="285"/>
      <c r="P9" s="285"/>
      <c r="Q9" s="285"/>
      <c r="R9" s="285"/>
      <c r="S9" s="285"/>
      <c r="T9" s="285"/>
      <c r="U9" s="285"/>
      <c r="V9" s="285"/>
      <c r="W9" s="285"/>
      <c r="X9" s="285"/>
      <c r="Y9" s="163" t="s">
        <v>1202</v>
      </c>
    </row>
    <row r="10" spans="1:25" ht="12.75" customHeight="1">
      <c r="A10" s="53">
        <v>4</v>
      </c>
      <c r="B10" s="266" t="s">
        <v>323</v>
      </c>
      <c r="C10" s="267"/>
      <c r="D10" s="267"/>
      <c r="E10" s="267"/>
      <c r="F10" s="268"/>
      <c r="G10" s="261" t="s">
        <v>324</v>
      </c>
      <c r="H10" s="261"/>
      <c r="I10" s="261"/>
      <c r="J10" s="261"/>
      <c r="K10" s="261"/>
      <c r="L10" s="261"/>
      <c r="M10" s="261"/>
      <c r="N10" s="261"/>
      <c r="O10" s="261"/>
      <c r="P10" s="261"/>
      <c r="Q10" s="261"/>
      <c r="R10" s="261"/>
      <c r="S10" s="261"/>
      <c r="T10" s="261"/>
      <c r="U10" s="261"/>
      <c r="V10" s="261"/>
      <c r="W10" s="261"/>
      <c r="X10" s="261"/>
      <c r="Y10" s="287" t="s">
        <v>1187</v>
      </c>
    </row>
    <row r="11" spans="1:25" ht="12.75" customHeight="1">
      <c r="A11" s="53">
        <v>5</v>
      </c>
      <c r="B11" s="266" t="s">
        <v>325</v>
      </c>
      <c r="C11" s="267"/>
      <c r="D11" s="267"/>
      <c r="E11" s="267"/>
      <c r="F11" s="268"/>
      <c r="G11" s="261" t="s">
        <v>355</v>
      </c>
      <c r="H11" s="261"/>
      <c r="I11" s="261"/>
      <c r="J11" s="261"/>
      <c r="K11" s="261"/>
      <c r="L11" s="261"/>
      <c r="M11" s="261"/>
      <c r="N11" s="261"/>
      <c r="O11" s="261"/>
      <c r="P11" s="261"/>
      <c r="Q11" s="261"/>
      <c r="R11" s="261"/>
      <c r="S11" s="261"/>
      <c r="T11" s="261"/>
      <c r="U11" s="261"/>
      <c r="V11" s="261"/>
      <c r="W11" s="261"/>
      <c r="X11" s="261"/>
      <c r="Y11" s="287"/>
    </row>
    <row r="12" spans="1:25" ht="12.75" customHeight="1">
      <c r="A12" s="53">
        <v>6</v>
      </c>
      <c r="B12" s="266" t="s">
        <v>326</v>
      </c>
      <c r="C12" s="267"/>
      <c r="D12" s="267"/>
      <c r="E12" s="267"/>
      <c r="F12" s="268"/>
      <c r="G12" s="261" t="s">
        <v>327</v>
      </c>
      <c r="H12" s="261"/>
      <c r="I12" s="261"/>
      <c r="J12" s="261"/>
      <c r="K12" s="261"/>
      <c r="L12" s="261"/>
      <c r="M12" s="261"/>
      <c r="N12" s="261"/>
      <c r="O12" s="261"/>
      <c r="P12" s="261"/>
      <c r="Q12" s="261"/>
      <c r="R12" s="261"/>
      <c r="S12" s="261"/>
      <c r="T12" s="261"/>
      <c r="U12" s="261"/>
      <c r="V12" s="261"/>
      <c r="W12" s="261"/>
      <c r="X12" s="261"/>
      <c r="Y12" s="287"/>
    </row>
    <row r="13" spans="1:25" ht="33" customHeight="1">
      <c r="A13" s="53">
        <v>7</v>
      </c>
      <c r="B13" s="266" t="s">
        <v>328</v>
      </c>
      <c r="C13" s="267"/>
      <c r="D13" s="267"/>
      <c r="E13" s="267"/>
      <c r="F13" s="268"/>
      <c r="G13" s="286" t="s">
        <v>1131</v>
      </c>
      <c r="H13" s="286"/>
      <c r="I13" s="286"/>
      <c r="J13" s="286"/>
      <c r="K13" s="286"/>
      <c r="L13" s="286"/>
      <c r="M13" s="286"/>
      <c r="N13" s="286"/>
      <c r="O13" s="286"/>
      <c r="P13" s="286"/>
      <c r="Q13" s="286"/>
      <c r="R13" s="286"/>
      <c r="S13" s="286"/>
      <c r="T13" s="286"/>
      <c r="U13" s="286"/>
      <c r="V13" s="286"/>
      <c r="W13" s="286"/>
      <c r="X13" s="286"/>
      <c r="Y13" s="287"/>
    </row>
    <row r="14" spans="1:25" ht="19.5" customHeight="1">
      <c r="A14" s="53">
        <v>8</v>
      </c>
      <c r="B14" s="266" t="s">
        <v>329</v>
      </c>
      <c r="C14" s="267"/>
      <c r="D14" s="267"/>
      <c r="E14" s="267"/>
      <c r="F14" s="268"/>
      <c r="G14" s="261" t="s">
        <v>1132</v>
      </c>
      <c r="H14" s="261"/>
      <c r="I14" s="261"/>
      <c r="J14" s="261"/>
      <c r="K14" s="261"/>
      <c r="L14" s="261"/>
      <c r="M14" s="261"/>
      <c r="N14" s="261"/>
      <c r="O14" s="261"/>
      <c r="P14" s="261"/>
      <c r="Q14" s="261"/>
      <c r="R14" s="261"/>
      <c r="S14" s="261"/>
      <c r="T14" s="261"/>
      <c r="U14" s="261"/>
      <c r="V14" s="261"/>
      <c r="W14" s="261"/>
      <c r="X14" s="261"/>
      <c r="Y14" s="287"/>
    </row>
    <row r="15" spans="1:25" ht="36.75" customHeight="1">
      <c r="A15" s="53">
        <v>9</v>
      </c>
      <c r="B15" s="266" t="s">
        <v>330</v>
      </c>
      <c r="C15" s="267"/>
      <c r="D15" s="267"/>
      <c r="E15" s="267"/>
      <c r="F15" s="268"/>
      <c r="G15" s="286" t="s">
        <v>1133</v>
      </c>
      <c r="H15" s="286"/>
      <c r="I15" s="286"/>
      <c r="J15" s="286"/>
      <c r="K15" s="286"/>
      <c r="L15" s="286"/>
      <c r="M15" s="286"/>
      <c r="N15" s="286"/>
      <c r="O15" s="286"/>
      <c r="P15" s="286"/>
      <c r="Q15" s="286"/>
      <c r="R15" s="286"/>
      <c r="S15" s="286"/>
      <c r="T15" s="286"/>
      <c r="U15" s="286"/>
      <c r="V15" s="286"/>
      <c r="W15" s="286"/>
      <c r="X15" s="286"/>
      <c r="Y15" s="154"/>
    </row>
    <row r="16" spans="1:25" ht="51" customHeight="1">
      <c r="A16" s="53">
        <v>10</v>
      </c>
      <c r="B16" s="266" t="s">
        <v>1039</v>
      </c>
      <c r="C16" s="267"/>
      <c r="D16" s="267"/>
      <c r="E16" s="267"/>
      <c r="F16" s="268"/>
      <c r="G16" s="260" t="s">
        <v>1207</v>
      </c>
      <c r="H16" s="261"/>
      <c r="I16" s="261"/>
      <c r="J16" s="261"/>
      <c r="K16" s="261"/>
      <c r="L16" s="261"/>
      <c r="M16" s="261"/>
      <c r="N16" s="261"/>
      <c r="O16" s="261"/>
      <c r="P16" s="261"/>
      <c r="Q16" s="261"/>
      <c r="R16" s="261"/>
      <c r="S16" s="261"/>
      <c r="T16" s="261"/>
      <c r="U16" s="261"/>
      <c r="V16" s="261"/>
      <c r="W16" s="261"/>
      <c r="X16" s="261"/>
    </row>
    <row r="17" spans="1:24" ht="24" customHeight="1">
      <c r="A17" s="53">
        <v>11</v>
      </c>
      <c r="B17" s="266" t="s">
        <v>356</v>
      </c>
      <c r="C17" s="267"/>
      <c r="D17" s="267"/>
      <c r="E17" s="267"/>
      <c r="F17" s="268"/>
      <c r="G17" s="260" t="s">
        <v>357</v>
      </c>
      <c r="H17" s="261"/>
      <c r="I17" s="261"/>
      <c r="J17" s="261"/>
      <c r="K17" s="261"/>
      <c r="L17" s="261"/>
      <c r="M17" s="261"/>
      <c r="N17" s="261"/>
      <c r="O17" s="261"/>
      <c r="P17" s="261"/>
      <c r="Q17" s="261"/>
      <c r="R17" s="261"/>
      <c r="S17" s="261"/>
      <c r="T17" s="261"/>
      <c r="U17" s="261"/>
      <c r="V17" s="261"/>
      <c r="W17" s="261"/>
      <c r="X17" s="261"/>
    </row>
    <row r="18" spans="1:24" ht="32.25" customHeight="1">
      <c r="A18" s="53">
        <v>12</v>
      </c>
      <c r="B18" s="266" t="s">
        <v>358</v>
      </c>
      <c r="C18" s="267"/>
      <c r="D18" s="267"/>
      <c r="E18" s="267"/>
      <c r="F18" s="268"/>
      <c r="G18" s="260" t="s">
        <v>359</v>
      </c>
      <c r="H18" s="261"/>
      <c r="I18" s="261"/>
      <c r="J18" s="261"/>
      <c r="K18" s="261"/>
      <c r="L18" s="261"/>
      <c r="M18" s="261"/>
      <c r="N18" s="261"/>
      <c r="O18" s="261"/>
      <c r="P18" s="261"/>
      <c r="Q18" s="261"/>
      <c r="R18" s="261"/>
      <c r="S18" s="261"/>
      <c r="T18" s="261"/>
      <c r="U18" s="261"/>
      <c r="V18" s="261"/>
      <c r="W18" s="261"/>
      <c r="X18" s="261"/>
    </row>
    <row r="19" spans="1:24" ht="23.25" customHeight="1">
      <c r="A19" s="53">
        <v>13</v>
      </c>
      <c r="B19" s="266" t="s">
        <v>360</v>
      </c>
      <c r="C19" s="267"/>
      <c r="D19" s="267"/>
      <c r="E19" s="267"/>
      <c r="F19" s="268"/>
      <c r="G19" s="260" t="s">
        <v>361</v>
      </c>
      <c r="H19" s="261"/>
      <c r="I19" s="261"/>
      <c r="J19" s="261"/>
      <c r="K19" s="261"/>
      <c r="L19" s="261"/>
      <c r="M19" s="261"/>
      <c r="N19" s="261"/>
      <c r="O19" s="261"/>
      <c r="P19" s="261"/>
      <c r="Q19" s="261"/>
      <c r="R19" s="261"/>
      <c r="S19" s="261"/>
      <c r="T19" s="261"/>
      <c r="U19" s="261"/>
      <c r="V19" s="261"/>
      <c r="W19" s="261"/>
      <c r="X19" s="261"/>
    </row>
    <row r="20" spans="1:24" ht="27" customHeight="1" thickBot="1">
      <c r="A20" s="53">
        <v>14</v>
      </c>
      <c r="B20" s="266" t="s">
        <v>331</v>
      </c>
      <c r="C20" s="267"/>
      <c r="D20" s="267"/>
      <c r="E20" s="267"/>
      <c r="F20" s="269"/>
      <c r="G20" s="260" t="s">
        <v>1134</v>
      </c>
      <c r="H20" s="261"/>
      <c r="I20" s="261"/>
      <c r="J20" s="261"/>
      <c r="K20" s="261"/>
      <c r="L20" s="261"/>
      <c r="M20" s="261"/>
      <c r="N20" s="261"/>
      <c r="O20" s="261"/>
      <c r="P20" s="261"/>
      <c r="Q20" s="261"/>
      <c r="R20" s="261"/>
      <c r="S20" s="261"/>
      <c r="T20" s="261"/>
      <c r="U20" s="261"/>
      <c r="V20" s="261"/>
      <c r="W20" s="261"/>
      <c r="X20" s="261"/>
    </row>
    <row r="21" spans="1:24" ht="27" customHeight="1">
      <c r="A21" s="53">
        <v>15</v>
      </c>
      <c r="B21" s="262" t="s">
        <v>1213</v>
      </c>
      <c r="C21" s="262"/>
      <c r="D21" s="262"/>
      <c r="E21" s="266"/>
      <c r="F21" s="272" t="s">
        <v>1157</v>
      </c>
      <c r="G21" s="275" t="s">
        <v>1135</v>
      </c>
      <c r="H21" s="261"/>
      <c r="I21" s="261"/>
      <c r="J21" s="261"/>
      <c r="K21" s="261"/>
      <c r="L21" s="261"/>
      <c r="M21" s="261"/>
      <c r="N21" s="261"/>
      <c r="O21" s="261"/>
      <c r="P21" s="261"/>
      <c r="Q21" s="261"/>
      <c r="R21" s="261"/>
      <c r="S21" s="261"/>
      <c r="T21" s="261"/>
      <c r="U21" s="261"/>
      <c r="V21" s="261"/>
      <c r="W21" s="261"/>
      <c r="X21" s="261"/>
    </row>
    <row r="22" spans="1:24" ht="94.5" customHeight="1">
      <c r="A22" s="53">
        <v>16</v>
      </c>
      <c r="B22" s="262" t="s">
        <v>366</v>
      </c>
      <c r="C22" s="262"/>
      <c r="D22" s="262"/>
      <c r="E22" s="266"/>
      <c r="F22" s="273"/>
      <c r="G22" s="275" t="s">
        <v>362</v>
      </c>
      <c r="H22" s="261"/>
      <c r="I22" s="261"/>
      <c r="J22" s="261"/>
      <c r="K22" s="261"/>
      <c r="L22" s="261"/>
      <c r="M22" s="261"/>
      <c r="N22" s="261"/>
      <c r="O22" s="261"/>
      <c r="P22" s="261"/>
      <c r="Q22" s="261"/>
      <c r="R22" s="261"/>
      <c r="S22" s="261"/>
      <c r="T22" s="261"/>
      <c r="U22" s="261"/>
      <c r="V22" s="261"/>
      <c r="W22" s="261"/>
      <c r="X22" s="261"/>
    </row>
    <row r="23" spans="1:24" ht="42.75" customHeight="1">
      <c r="A23" s="53">
        <v>17</v>
      </c>
      <c r="B23" s="262" t="s">
        <v>332</v>
      </c>
      <c r="C23" s="262"/>
      <c r="D23" s="262"/>
      <c r="E23" s="266"/>
      <c r="F23" s="273"/>
      <c r="G23" s="275" t="s">
        <v>1208</v>
      </c>
      <c r="H23" s="261"/>
      <c r="I23" s="261"/>
      <c r="J23" s="261"/>
      <c r="K23" s="261"/>
      <c r="L23" s="261"/>
      <c r="M23" s="261"/>
      <c r="N23" s="261"/>
      <c r="O23" s="261"/>
      <c r="P23" s="261"/>
      <c r="Q23" s="261"/>
      <c r="R23" s="261"/>
      <c r="S23" s="261"/>
      <c r="T23" s="261"/>
      <c r="U23" s="261"/>
      <c r="V23" s="261"/>
      <c r="W23" s="261"/>
      <c r="X23" s="261"/>
    </row>
    <row r="24" spans="1:24" ht="42.75" customHeight="1">
      <c r="A24" s="53">
        <v>18</v>
      </c>
      <c r="B24" s="262" t="s">
        <v>1211</v>
      </c>
      <c r="C24" s="262"/>
      <c r="D24" s="262"/>
      <c r="E24" s="266"/>
      <c r="F24" s="273"/>
      <c r="G24" s="275" t="s">
        <v>1142</v>
      </c>
      <c r="H24" s="261"/>
      <c r="I24" s="261"/>
      <c r="J24" s="261"/>
      <c r="K24" s="261"/>
      <c r="L24" s="261"/>
      <c r="M24" s="261"/>
      <c r="N24" s="261"/>
      <c r="O24" s="261"/>
      <c r="P24" s="261"/>
      <c r="Q24" s="261"/>
      <c r="R24" s="261"/>
      <c r="S24" s="261"/>
      <c r="T24" s="261"/>
      <c r="U24" s="261"/>
      <c r="V24" s="261"/>
      <c r="W24" s="261"/>
      <c r="X24" s="261"/>
    </row>
    <row r="25" spans="1:24" ht="60.75" customHeight="1">
      <c r="A25" s="53">
        <v>19</v>
      </c>
      <c r="B25" s="262" t="s">
        <v>1212</v>
      </c>
      <c r="C25" s="262"/>
      <c r="D25" s="262"/>
      <c r="E25" s="266"/>
      <c r="F25" s="273"/>
      <c r="G25" s="275" t="s">
        <v>1137</v>
      </c>
      <c r="H25" s="261"/>
      <c r="I25" s="261"/>
      <c r="J25" s="261"/>
      <c r="K25" s="261"/>
      <c r="L25" s="261"/>
      <c r="M25" s="261"/>
      <c r="N25" s="261"/>
      <c r="O25" s="261"/>
      <c r="P25" s="261"/>
      <c r="Q25" s="261"/>
      <c r="R25" s="261"/>
      <c r="S25" s="261"/>
      <c r="T25" s="261"/>
      <c r="U25" s="261"/>
      <c r="V25" s="261"/>
      <c r="W25" s="261"/>
      <c r="X25" s="261"/>
    </row>
    <row r="26" spans="1:24" ht="54" customHeight="1">
      <c r="A26" s="53">
        <v>20</v>
      </c>
      <c r="B26" s="262" t="s">
        <v>365</v>
      </c>
      <c r="C26" s="262"/>
      <c r="D26" s="262"/>
      <c r="E26" s="266"/>
      <c r="F26" s="273"/>
      <c r="G26" s="275" t="s">
        <v>334</v>
      </c>
      <c r="H26" s="261"/>
      <c r="I26" s="261"/>
      <c r="J26" s="261"/>
      <c r="K26" s="261"/>
      <c r="L26" s="261"/>
      <c r="M26" s="261"/>
      <c r="N26" s="261"/>
      <c r="O26" s="261"/>
      <c r="P26" s="261"/>
      <c r="Q26" s="261"/>
      <c r="R26" s="261"/>
      <c r="S26" s="261"/>
      <c r="T26" s="261"/>
      <c r="U26" s="261"/>
      <c r="V26" s="261"/>
      <c r="W26" s="261"/>
      <c r="X26" s="261"/>
    </row>
    <row r="27" spans="1:24" ht="54" customHeight="1">
      <c r="A27" s="53">
        <v>21</v>
      </c>
      <c r="B27" s="262" t="s">
        <v>1138</v>
      </c>
      <c r="C27" s="262"/>
      <c r="D27" s="262"/>
      <c r="E27" s="266"/>
      <c r="F27" s="273"/>
      <c r="G27" s="275" t="s">
        <v>1139</v>
      </c>
      <c r="H27" s="261"/>
      <c r="I27" s="261"/>
      <c r="J27" s="261"/>
      <c r="K27" s="261"/>
      <c r="L27" s="261"/>
      <c r="M27" s="261"/>
      <c r="N27" s="261"/>
      <c r="O27" s="261"/>
      <c r="P27" s="261"/>
      <c r="Q27" s="261"/>
      <c r="R27" s="261"/>
      <c r="S27" s="261"/>
      <c r="T27" s="261"/>
      <c r="U27" s="261"/>
      <c r="V27" s="261"/>
      <c r="W27" s="261"/>
      <c r="X27" s="261"/>
    </row>
    <row r="28" spans="1:24" ht="72.75" customHeight="1">
      <c r="A28" s="53">
        <v>22</v>
      </c>
      <c r="B28" s="262" t="s">
        <v>1214</v>
      </c>
      <c r="C28" s="262"/>
      <c r="D28" s="262"/>
      <c r="E28" s="266"/>
      <c r="F28" s="273"/>
      <c r="G28" s="275" t="s">
        <v>1140</v>
      </c>
      <c r="H28" s="261"/>
      <c r="I28" s="261"/>
      <c r="J28" s="261"/>
      <c r="K28" s="261"/>
      <c r="L28" s="261"/>
      <c r="M28" s="261"/>
      <c r="N28" s="261"/>
      <c r="O28" s="261"/>
      <c r="P28" s="261"/>
      <c r="Q28" s="261"/>
      <c r="R28" s="261"/>
      <c r="S28" s="261"/>
      <c r="T28" s="261"/>
      <c r="U28" s="261"/>
      <c r="V28" s="261"/>
      <c r="W28" s="261"/>
      <c r="X28" s="261"/>
    </row>
    <row r="29" spans="1:24" ht="33.75" customHeight="1">
      <c r="A29" s="53">
        <v>23</v>
      </c>
      <c r="B29" s="262" t="s">
        <v>1215</v>
      </c>
      <c r="C29" s="262"/>
      <c r="D29" s="262"/>
      <c r="E29" s="266"/>
      <c r="F29" s="273"/>
      <c r="G29" s="275" t="s">
        <v>1209</v>
      </c>
      <c r="H29" s="261"/>
      <c r="I29" s="261"/>
      <c r="J29" s="261"/>
      <c r="K29" s="261"/>
      <c r="L29" s="261"/>
      <c r="M29" s="261"/>
      <c r="N29" s="261"/>
      <c r="O29" s="261"/>
      <c r="P29" s="261"/>
      <c r="Q29" s="261"/>
      <c r="R29" s="261"/>
      <c r="S29" s="261"/>
      <c r="T29" s="261"/>
      <c r="U29" s="261"/>
      <c r="V29" s="261"/>
      <c r="W29" s="261"/>
      <c r="X29" s="261"/>
    </row>
    <row r="30" spans="1:24" ht="28.5" customHeight="1">
      <c r="A30" s="53">
        <v>24</v>
      </c>
      <c r="B30" s="262" t="s">
        <v>1216</v>
      </c>
      <c r="C30" s="262"/>
      <c r="D30" s="262"/>
      <c r="E30" s="266"/>
      <c r="F30" s="273"/>
      <c r="G30" s="275" t="s">
        <v>364</v>
      </c>
      <c r="H30" s="261"/>
      <c r="I30" s="261"/>
      <c r="J30" s="261"/>
      <c r="K30" s="261"/>
      <c r="L30" s="261"/>
      <c r="M30" s="261"/>
      <c r="N30" s="261"/>
      <c r="O30" s="261"/>
      <c r="P30" s="261"/>
      <c r="Q30" s="261"/>
      <c r="R30" s="261"/>
      <c r="S30" s="261"/>
      <c r="T30" s="261"/>
      <c r="U30" s="261"/>
      <c r="V30" s="261"/>
      <c r="W30" s="261"/>
      <c r="X30" s="261"/>
    </row>
    <row r="31" spans="1:24" ht="137.25" customHeight="1">
      <c r="A31" s="53">
        <v>25</v>
      </c>
      <c r="B31" s="262" t="s">
        <v>1143</v>
      </c>
      <c r="C31" s="262"/>
      <c r="D31" s="262"/>
      <c r="E31" s="266"/>
      <c r="F31" s="273"/>
      <c r="G31" s="275" t="s">
        <v>1178</v>
      </c>
      <c r="H31" s="261"/>
      <c r="I31" s="261"/>
      <c r="J31" s="261"/>
      <c r="K31" s="261"/>
      <c r="L31" s="261"/>
      <c r="M31" s="261"/>
      <c r="N31" s="261"/>
      <c r="O31" s="261"/>
      <c r="P31" s="261"/>
      <c r="Q31" s="261"/>
      <c r="R31" s="261"/>
      <c r="S31" s="261"/>
      <c r="T31" s="261"/>
      <c r="U31" s="261"/>
      <c r="V31" s="261"/>
      <c r="W31" s="261"/>
      <c r="X31" s="261"/>
    </row>
    <row r="32" spans="1:24" ht="33" customHeight="1">
      <c r="A32" s="53">
        <v>26</v>
      </c>
      <c r="B32" s="262" t="s">
        <v>1217</v>
      </c>
      <c r="C32" s="262"/>
      <c r="D32" s="262"/>
      <c r="E32" s="266"/>
      <c r="F32" s="273"/>
      <c r="G32" s="275" t="s">
        <v>1145</v>
      </c>
      <c r="H32" s="261"/>
      <c r="I32" s="261"/>
      <c r="J32" s="261"/>
      <c r="K32" s="261"/>
      <c r="L32" s="261"/>
      <c r="M32" s="261"/>
      <c r="N32" s="261"/>
      <c r="O32" s="261"/>
      <c r="P32" s="261"/>
      <c r="Q32" s="261"/>
      <c r="R32" s="261"/>
      <c r="S32" s="261"/>
      <c r="T32" s="261"/>
      <c r="U32" s="261"/>
      <c r="V32" s="261"/>
      <c r="W32" s="261"/>
      <c r="X32" s="261"/>
    </row>
    <row r="33" spans="1:25" ht="91.5" customHeight="1">
      <c r="A33" s="53">
        <v>27</v>
      </c>
      <c r="B33" s="262" t="s">
        <v>1146</v>
      </c>
      <c r="C33" s="262"/>
      <c r="D33" s="262"/>
      <c r="E33" s="266"/>
      <c r="F33" s="273"/>
      <c r="G33" s="275" t="s">
        <v>1149</v>
      </c>
      <c r="H33" s="261"/>
      <c r="I33" s="261"/>
      <c r="J33" s="261"/>
      <c r="K33" s="261"/>
      <c r="L33" s="261"/>
      <c r="M33" s="261"/>
      <c r="N33" s="261"/>
      <c r="O33" s="261"/>
      <c r="P33" s="261"/>
      <c r="Q33" s="261"/>
      <c r="R33" s="261"/>
      <c r="S33" s="261"/>
      <c r="T33" s="261"/>
      <c r="U33" s="261"/>
      <c r="V33" s="261"/>
      <c r="W33" s="261"/>
      <c r="X33" s="261"/>
    </row>
    <row r="34" spans="1:25" ht="71.25" customHeight="1" thickBot="1">
      <c r="A34" s="53">
        <v>28</v>
      </c>
      <c r="B34" s="262" t="s">
        <v>1147</v>
      </c>
      <c r="C34" s="262"/>
      <c r="D34" s="262"/>
      <c r="E34" s="266"/>
      <c r="F34" s="273"/>
      <c r="G34" s="289" t="s">
        <v>1148</v>
      </c>
      <c r="H34" s="290"/>
      <c r="I34" s="290"/>
      <c r="J34" s="290"/>
      <c r="K34" s="290"/>
      <c r="L34" s="290"/>
      <c r="M34" s="290"/>
      <c r="N34" s="290"/>
      <c r="O34" s="290"/>
      <c r="P34" s="290"/>
      <c r="Q34" s="290"/>
      <c r="R34" s="290"/>
      <c r="S34" s="290"/>
      <c r="T34" s="290"/>
      <c r="U34" s="290"/>
      <c r="V34" s="290"/>
      <c r="W34" s="290"/>
      <c r="X34" s="291"/>
    </row>
    <row r="35" spans="1:25" ht="27" customHeight="1">
      <c r="A35" s="53" t="s">
        <v>1151</v>
      </c>
      <c r="B35" s="262" t="s">
        <v>363</v>
      </c>
      <c r="C35" s="262"/>
      <c r="D35" s="262"/>
      <c r="E35" s="266"/>
      <c r="F35" s="273"/>
      <c r="G35" s="275" t="s">
        <v>364</v>
      </c>
      <c r="H35" s="261"/>
      <c r="I35" s="261"/>
      <c r="J35" s="261"/>
      <c r="K35" s="261"/>
      <c r="L35" s="261"/>
      <c r="M35" s="261"/>
      <c r="N35" s="261"/>
      <c r="O35" s="261"/>
      <c r="P35" s="261"/>
      <c r="Q35" s="261"/>
      <c r="R35" s="261"/>
      <c r="S35" s="261"/>
      <c r="T35" s="261"/>
      <c r="U35" s="261"/>
      <c r="V35" s="261"/>
      <c r="W35" s="261"/>
      <c r="X35" s="278"/>
      <c r="Y35" s="279" t="s">
        <v>1182</v>
      </c>
    </row>
    <row r="36" spans="1:25" ht="132" customHeight="1">
      <c r="A36" s="53" t="s">
        <v>1152</v>
      </c>
      <c r="B36" s="262" t="s">
        <v>1143</v>
      </c>
      <c r="C36" s="262"/>
      <c r="D36" s="262"/>
      <c r="E36" s="266"/>
      <c r="F36" s="273"/>
      <c r="G36" s="275" t="s">
        <v>1210</v>
      </c>
      <c r="H36" s="261"/>
      <c r="I36" s="261"/>
      <c r="J36" s="261"/>
      <c r="K36" s="261"/>
      <c r="L36" s="261"/>
      <c r="M36" s="261"/>
      <c r="N36" s="261"/>
      <c r="O36" s="261"/>
      <c r="P36" s="261"/>
      <c r="Q36" s="261"/>
      <c r="R36" s="261"/>
      <c r="S36" s="261"/>
      <c r="T36" s="261"/>
      <c r="U36" s="261"/>
      <c r="V36" s="261"/>
      <c r="W36" s="261"/>
      <c r="X36" s="278"/>
      <c r="Y36" s="280"/>
    </row>
    <row r="37" spans="1:25" ht="39" customHeight="1">
      <c r="A37" s="53" t="s">
        <v>1153</v>
      </c>
      <c r="B37" s="262" t="s">
        <v>1144</v>
      </c>
      <c r="C37" s="262"/>
      <c r="D37" s="262"/>
      <c r="E37" s="266"/>
      <c r="F37" s="273"/>
      <c r="G37" s="275" t="s">
        <v>1145</v>
      </c>
      <c r="H37" s="261"/>
      <c r="I37" s="261"/>
      <c r="J37" s="261"/>
      <c r="K37" s="261"/>
      <c r="L37" s="261"/>
      <c r="M37" s="261"/>
      <c r="N37" s="261"/>
      <c r="O37" s="261"/>
      <c r="P37" s="261"/>
      <c r="Q37" s="261"/>
      <c r="R37" s="261"/>
      <c r="S37" s="261"/>
      <c r="T37" s="261"/>
      <c r="U37" s="261"/>
      <c r="V37" s="261"/>
      <c r="W37" s="261"/>
      <c r="X37" s="278"/>
      <c r="Y37" s="280"/>
    </row>
    <row r="38" spans="1:25" ht="39.75" customHeight="1">
      <c r="A38" s="53" t="s">
        <v>1154</v>
      </c>
      <c r="B38" s="262" t="s">
        <v>1146</v>
      </c>
      <c r="C38" s="262"/>
      <c r="D38" s="262"/>
      <c r="E38" s="266"/>
      <c r="F38" s="273"/>
      <c r="G38" s="275" t="s">
        <v>1155</v>
      </c>
      <c r="H38" s="261"/>
      <c r="I38" s="261"/>
      <c r="J38" s="261"/>
      <c r="K38" s="261"/>
      <c r="L38" s="261"/>
      <c r="M38" s="261"/>
      <c r="N38" s="261"/>
      <c r="O38" s="261"/>
      <c r="P38" s="261"/>
      <c r="Q38" s="261"/>
      <c r="R38" s="261"/>
      <c r="S38" s="261"/>
      <c r="T38" s="261"/>
      <c r="U38" s="261"/>
      <c r="V38" s="261"/>
      <c r="W38" s="261"/>
      <c r="X38" s="278"/>
      <c r="Y38" s="280"/>
    </row>
    <row r="39" spans="1:25" ht="73.5" customHeight="1">
      <c r="A39" s="53" t="s">
        <v>1150</v>
      </c>
      <c r="B39" s="262" t="s">
        <v>1147</v>
      </c>
      <c r="C39" s="262"/>
      <c r="D39" s="262"/>
      <c r="E39" s="266"/>
      <c r="F39" s="273"/>
      <c r="G39" s="289" t="s">
        <v>1156</v>
      </c>
      <c r="H39" s="290"/>
      <c r="I39" s="290"/>
      <c r="J39" s="290"/>
      <c r="K39" s="290"/>
      <c r="L39" s="290"/>
      <c r="M39" s="290"/>
      <c r="N39" s="290"/>
      <c r="O39" s="290"/>
      <c r="P39" s="290"/>
      <c r="Q39" s="290"/>
      <c r="R39" s="290"/>
      <c r="S39" s="290"/>
      <c r="T39" s="290"/>
      <c r="U39" s="290"/>
      <c r="V39" s="290"/>
      <c r="W39" s="290"/>
      <c r="X39" s="290"/>
      <c r="Y39" s="280"/>
    </row>
    <row r="40" spans="1:25" ht="33.75" customHeight="1">
      <c r="A40" s="53">
        <v>29</v>
      </c>
      <c r="B40" s="262" t="s">
        <v>1159</v>
      </c>
      <c r="C40" s="262"/>
      <c r="D40" s="262"/>
      <c r="E40" s="266"/>
      <c r="F40" s="273"/>
      <c r="G40" s="292" t="s">
        <v>1158</v>
      </c>
      <c r="H40" s="261"/>
      <c r="I40" s="261"/>
      <c r="J40" s="261"/>
      <c r="K40" s="261"/>
      <c r="L40" s="261"/>
      <c r="M40" s="261"/>
      <c r="N40" s="261"/>
      <c r="O40" s="261"/>
      <c r="P40" s="261"/>
      <c r="Q40" s="261"/>
      <c r="R40" s="261"/>
      <c r="S40" s="261"/>
      <c r="T40" s="261"/>
      <c r="U40" s="261"/>
      <c r="V40" s="261"/>
      <c r="W40" s="261"/>
      <c r="X40" s="278"/>
      <c r="Y40" s="280"/>
    </row>
    <row r="41" spans="1:25" ht="58.5" customHeight="1" thickBot="1">
      <c r="A41" s="53">
        <v>30</v>
      </c>
      <c r="B41" s="270" t="s">
        <v>1033</v>
      </c>
      <c r="C41" s="270"/>
      <c r="D41" s="270"/>
      <c r="E41" s="271"/>
      <c r="F41" s="274"/>
      <c r="G41" s="276" t="s">
        <v>1160</v>
      </c>
      <c r="H41" s="277"/>
      <c r="I41" s="277"/>
      <c r="J41" s="277"/>
      <c r="K41" s="277"/>
      <c r="L41" s="277"/>
      <c r="M41" s="277"/>
      <c r="N41" s="277"/>
      <c r="O41" s="277"/>
      <c r="P41" s="277"/>
      <c r="Q41" s="277"/>
      <c r="R41" s="277"/>
      <c r="S41" s="277"/>
      <c r="T41" s="277"/>
      <c r="U41" s="277"/>
      <c r="V41" s="277"/>
      <c r="W41" s="277"/>
      <c r="X41" s="277"/>
      <c r="Y41" s="281"/>
    </row>
    <row r="42" spans="1:25" ht="42" customHeight="1">
      <c r="A42" s="53">
        <v>31</v>
      </c>
      <c r="B42" s="266" t="s">
        <v>1161</v>
      </c>
      <c r="C42" s="267"/>
      <c r="D42" s="267"/>
      <c r="E42" s="267"/>
      <c r="F42" s="269"/>
      <c r="G42" s="260" t="s">
        <v>1162</v>
      </c>
      <c r="H42" s="260"/>
      <c r="I42" s="260"/>
      <c r="J42" s="260"/>
      <c r="K42" s="260"/>
      <c r="L42" s="260"/>
      <c r="M42" s="260"/>
      <c r="N42" s="260"/>
      <c r="O42" s="260"/>
      <c r="P42" s="260"/>
      <c r="Q42" s="260"/>
      <c r="R42" s="260"/>
      <c r="S42" s="260"/>
      <c r="T42" s="260"/>
      <c r="U42" s="260"/>
      <c r="V42" s="260"/>
      <c r="W42" s="260"/>
      <c r="X42" s="260"/>
      <c r="Y42" s="145"/>
    </row>
    <row r="43" spans="1:25" ht="50.25" customHeight="1">
      <c r="A43" s="53">
        <v>32</v>
      </c>
      <c r="B43" s="266" t="s">
        <v>1163</v>
      </c>
      <c r="C43" s="267"/>
      <c r="D43" s="267"/>
      <c r="E43" s="267"/>
      <c r="F43" s="269"/>
      <c r="G43" s="260" t="s">
        <v>1164</v>
      </c>
      <c r="H43" s="260"/>
      <c r="I43" s="260"/>
      <c r="J43" s="260"/>
      <c r="K43" s="260"/>
      <c r="L43" s="260"/>
      <c r="M43" s="260"/>
      <c r="N43" s="260"/>
      <c r="O43" s="260"/>
      <c r="P43" s="260"/>
      <c r="Q43" s="260"/>
      <c r="R43" s="260"/>
      <c r="S43" s="260"/>
      <c r="T43" s="260"/>
      <c r="U43" s="260"/>
      <c r="V43" s="260"/>
      <c r="W43" s="260"/>
      <c r="X43" s="260"/>
      <c r="Y43" s="145"/>
    </row>
    <row r="44" spans="1:25" ht="43.5" customHeight="1">
      <c r="A44" s="53">
        <v>33</v>
      </c>
      <c r="B44" s="266" t="s">
        <v>333</v>
      </c>
      <c r="C44" s="267"/>
      <c r="D44" s="267"/>
      <c r="E44" s="267"/>
      <c r="F44" s="269"/>
      <c r="G44" s="260" t="s">
        <v>1176</v>
      </c>
      <c r="H44" s="260"/>
      <c r="I44" s="260"/>
      <c r="J44" s="260"/>
      <c r="K44" s="260"/>
      <c r="L44" s="260"/>
      <c r="M44" s="260"/>
      <c r="N44" s="260"/>
      <c r="O44" s="260"/>
      <c r="P44" s="260"/>
      <c r="Q44" s="260"/>
      <c r="R44" s="260"/>
      <c r="S44" s="260"/>
      <c r="T44" s="260"/>
      <c r="U44" s="260"/>
      <c r="V44" s="260"/>
      <c r="W44" s="260"/>
      <c r="X44" s="260"/>
      <c r="Y44" s="145"/>
    </row>
    <row r="45" spans="1:25" ht="47.25" customHeight="1">
      <c r="A45" s="53" t="s">
        <v>1174</v>
      </c>
      <c r="B45" s="266" t="s">
        <v>1173</v>
      </c>
      <c r="C45" s="267" t="s">
        <v>1172</v>
      </c>
      <c r="D45" s="267"/>
      <c r="E45" s="267"/>
      <c r="F45" s="269"/>
      <c r="G45" s="260" t="s">
        <v>1177</v>
      </c>
      <c r="H45" s="260"/>
      <c r="I45" s="260"/>
      <c r="J45" s="260"/>
      <c r="K45" s="260"/>
      <c r="L45" s="260"/>
      <c r="M45" s="260"/>
      <c r="N45" s="260"/>
      <c r="O45" s="260"/>
      <c r="P45" s="260"/>
      <c r="Q45" s="260"/>
      <c r="R45" s="260"/>
      <c r="S45" s="260"/>
      <c r="T45" s="260"/>
      <c r="U45" s="260"/>
      <c r="V45" s="260"/>
      <c r="W45" s="260"/>
      <c r="X45" s="260"/>
      <c r="Y45" s="145"/>
    </row>
    <row r="46" spans="1:25" ht="126.75" customHeight="1" thickBot="1">
      <c r="A46" s="53" t="s">
        <v>1175</v>
      </c>
      <c r="B46" s="266" t="s">
        <v>1218</v>
      </c>
      <c r="C46" s="267"/>
      <c r="D46" s="267"/>
      <c r="E46" s="267"/>
      <c r="F46" s="269"/>
      <c r="G46" s="260" t="s">
        <v>1179</v>
      </c>
      <c r="H46" s="261"/>
      <c r="I46" s="261"/>
      <c r="J46" s="261"/>
      <c r="K46" s="261"/>
      <c r="L46" s="261"/>
      <c r="M46" s="261"/>
      <c r="N46" s="261"/>
      <c r="O46" s="261"/>
      <c r="P46" s="261"/>
      <c r="Q46" s="261"/>
      <c r="R46" s="261"/>
      <c r="S46" s="261"/>
      <c r="T46" s="261"/>
      <c r="U46" s="261"/>
      <c r="V46" s="261"/>
      <c r="W46" s="261"/>
      <c r="X46" s="261"/>
      <c r="Y46" s="145"/>
    </row>
    <row r="47" spans="1:25" ht="54.75" customHeight="1">
      <c r="A47" s="53" t="s">
        <v>1170</v>
      </c>
      <c r="B47" s="266" t="s">
        <v>1217</v>
      </c>
      <c r="C47" s="267"/>
      <c r="D47" s="267"/>
      <c r="E47" s="267"/>
      <c r="F47" s="269"/>
      <c r="G47" s="260" t="s">
        <v>1180</v>
      </c>
      <c r="H47" s="261"/>
      <c r="I47" s="261"/>
      <c r="J47" s="261"/>
      <c r="K47" s="261"/>
      <c r="L47" s="261"/>
      <c r="M47" s="261"/>
      <c r="N47" s="261"/>
      <c r="O47" s="261"/>
      <c r="P47" s="261"/>
      <c r="Q47" s="261"/>
      <c r="R47" s="261"/>
      <c r="S47" s="261"/>
      <c r="T47" s="261"/>
      <c r="U47" s="261"/>
      <c r="V47" s="261"/>
      <c r="W47" s="261"/>
      <c r="X47" s="278"/>
      <c r="Y47" s="279" t="s">
        <v>1182</v>
      </c>
    </row>
    <row r="48" spans="1:25" ht="54.75" customHeight="1">
      <c r="A48" s="53" t="s">
        <v>1171</v>
      </c>
      <c r="B48" s="266" t="s">
        <v>1146</v>
      </c>
      <c r="C48" s="267"/>
      <c r="D48" s="267"/>
      <c r="E48" s="267"/>
      <c r="F48" s="269"/>
      <c r="G48" s="260" t="s">
        <v>1183</v>
      </c>
      <c r="H48" s="260"/>
      <c r="I48" s="260"/>
      <c r="J48" s="260"/>
      <c r="K48" s="260"/>
      <c r="L48" s="260"/>
      <c r="M48" s="260"/>
      <c r="N48" s="260"/>
      <c r="O48" s="260"/>
      <c r="P48" s="260"/>
      <c r="Q48" s="260"/>
      <c r="R48" s="260"/>
      <c r="S48" s="260"/>
      <c r="T48" s="260"/>
      <c r="U48" s="260"/>
      <c r="V48" s="260"/>
      <c r="W48" s="260"/>
      <c r="X48" s="276"/>
      <c r="Y48" s="280"/>
    </row>
    <row r="49" spans="1:25" ht="54.75" customHeight="1" thickBot="1">
      <c r="A49" s="53" t="s">
        <v>1181</v>
      </c>
      <c r="B49" s="262" t="s">
        <v>1159</v>
      </c>
      <c r="C49" s="262"/>
      <c r="D49" s="262"/>
      <c r="E49" s="262"/>
      <c r="F49" s="262"/>
      <c r="G49" s="260" t="s">
        <v>1184</v>
      </c>
      <c r="H49" s="261"/>
      <c r="I49" s="261"/>
      <c r="J49" s="261"/>
      <c r="K49" s="261"/>
      <c r="L49" s="261"/>
      <c r="M49" s="261"/>
      <c r="N49" s="261"/>
      <c r="O49" s="261"/>
      <c r="P49" s="261"/>
      <c r="Q49" s="261"/>
      <c r="R49" s="261"/>
      <c r="S49" s="261"/>
      <c r="T49" s="261"/>
      <c r="U49" s="261"/>
      <c r="V49" s="261"/>
      <c r="W49" s="261"/>
      <c r="X49" s="261"/>
      <c r="Y49" s="288"/>
    </row>
    <row r="50" spans="1:25" ht="37.5" customHeight="1">
      <c r="A50" s="53">
        <v>34</v>
      </c>
      <c r="B50" s="262" t="s">
        <v>1203</v>
      </c>
      <c r="C50" s="262"/>
      <c r="D50" s="262"/>
      <c r="E50" s="262"/>
      <c r="F50" s="262"/>
      <c r="G50" s="260" t="s">
        <v>1204</v>
      </c>
      <c r="H50" s="261"/>
      <c r="I50" s="261"/>
      <c r="J50" s="261"/>
      <c r="K50" s="261"/>
      <c r="L50" s="261"/>
      <c r="M50" s="261"/>
      <c r="N50" s="261"/>
      <c r="O50" s="261"/>
      <c r="P50" s="261"/>
      <c r="Q50" s="261"/>
      <c r="R50" s="261"/>
      <c r="S50" s="261"/>
      <c r="T50" s="261"/>
      <c r="U50" s="261"/>
      <c r="V50" s="261"/>
      <c r="W50" s="261"/>
      <c r="X50" s="261"/>
    </row>
  </sheetData>
  <sheetProtection formatCells="0" formatRows="0" selectLockedCells="1" autoFilter="0"/>
  <dataConsolidate/>
  <mergeCells count="96">
    <mergeCell ref="G8:X8"/>
    <mergeCell ref="B26:E26"/>
    <mergeCell ref="Y10:Y14"/>
    <mergeCell ref="B49:F49"/>
    <mergeCell ref="G49:X49"/>
    <mergeCell ref="Y47:Y49"/>
    <mergeCell ref="B46:F46"/>
    <mergeCell ref="G46:X46"/>
    <mergeCell ref="B47:F47"/>
    <mergeCell ref="G47:X47"/>
    <mergeCell ref="B48:F48"/>
    <mergeCell ref="G34:X34"/>
    <mergeCell ref="G39:X39"/>
    <mergeCell ref="G40:X40"/>
    <mergeCell ref="B45:F45"/>
    <mergeCell ref="G45:X45"/>
    <mergeCell ref="G26:X26"/>
    <mergeCell ref="B22:E22"/>
    <mergeCell ref="G22:X22"/>
    <mergeCell ref="B21:E21"/>
    <mergeCell ref="G21:X21"/>
    <mergeCell ref="G23:X23"/>
    <mergeCell ref="B24:E24"/>
    <mergeCell ref="G24:X24"/>
    <mergeCell ref="B25:E25"/>
    <mergeCell ref="G25:X25"/>
    <mergeCell ref="B23:E23"/>
    <mergeCell ref="B7:F7"/>
    <mergeCell ref="B8:F8"/>
    <mergeCell ref="B9:F9"/>
    <mergeCell ref="B10:F10"/>
    <mergeCell ref="B28:E28"/>
    <mergeCell ref="B27:E27"/>
    <mergeCell ref="B12:F12"/>
    <mergeCell ref="B13:F13"/>
    <mergeCell ref="B14:F14"/>
    <mergeCell ref="B15:F15"/>
    <mergeCell ref="B16:F16"/>
    <mergeCell ref="B17:F17"/>
    <mergeCell ref="B18:F18"/>
    <mergeCell ref="B19:F19"/>
    <mergeCell ref="B20:F20"/>
    <mergeCell ref="G48:X48"/>
    <mergeCell ref="Y35:Y41"/>
    <mergeCell ref="G6:X6"/>
    <mergeCell ref="A2:X2"/>
    <mergeCell ref="A4:X4"/>
    <mergeCell ref="G7:X7"/>
    <mergeCell ref="G9:X9"/>
    <mergeCell ref="G10:X10"/>
    <mergeCell ref="G11:X11"/>
    <mergeCell ref="G12:X12"/>
    <mergeCell ref="G13:X13"/>
    <mergeCell ref="G14:X14"/>
    <mergeCell ref="G15:X15"/>
    <mergeCell ref="G16:X16"/>
    <mergeCell ref="G17:X17"/>
    <mergeCell ref="G18:X18"/>
    <mergeCell ref="G41:X41"/>
    <mergeCell ref="G35:X35"/>
    <mergeCell ref="B36:E36"/>
    <mergeCell ref="G36:X36"/>
    <mergeCell ref="B37:E37"/>
    <mergeCell ref="G37:X37"/>
    <mergeCell ref="B38:E38"/>
    <mergeCell ref="G38:X38"/>
    <mergeCell ref="B40:E40"/>
    <mergeCell ref="B39:E39"/>
    <mergeCell ref="G28:X28"/>
    <mergeCell ref="B34:E34"/>
    <mergeCell ref="B35:E35"/>
    <mergeCell ref="G29:X29"/>
    <mergeCell ref="G32:X32"/>
    <mergeCell ref="G33:X33"/>
    <mergeCell ref="G30:X30"/>
    <mergeCell ref="B30:E30"/>
    <mergeCell ref="B31:E31"/>
    <mergeCell ref="B33:E33"/>
    <mergeCell ref="B29:E29"/>
    <mergeCell ref="B32:E32"/>
    <mergeCell ref="G19:X19"/>
    <mergeCell ref="G20:X20"/>
    <mergeCell ref="B50:F50"/>
    <mergeCell ref="G50:X50"/>
    <mergeCell ref="B6:F6"/>
    <mergeCell ref="B11:F11"/>
    <mergeCell ref="G43:X43"/>
    <mergeCell ref="B44:F44"/>
    <mergeCell ref="G44:X44"/>
    <mergeCell ref="B41:E41"/>
    <mergeCell ref="F21:F41"/>
    <mergeCell ref="B42:F42"/>
    <mergeCell ref="G42:X42"/>
    <mergeCell ref="B43:F43"/>
    <mergeCell ref="G31:X31"/>
    <mergeCell ref="G27:X27"/>
  </mergeCells>
  <printOptions horizontalCentered="1"/>
  <pageMargins left="0" right="0" top="0.31496062992125984" bottom="0.31496062992125984" header="0.19685039370078741" footer="3.937007874015748E-2"/>
  <pageSetup scale="55" orientation="portrait" r:id="rId1"/>
  <headerFooter alignWithMargins="0">
    <oddHeader>&amp;R&amp;"Arial,Negrita"PP-M</oddHeader>
    <oddFooter>&amp;R&amp;"Arial,Negrita"Este documento deberá ser entregado en medio digital e impreso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F584"/>
  <sheetViews>
    <sheetView showGridLines="0" view="pageBreakPreview" topLeftCell="A243" zoomScaleNormal="85" zoomScaleSheetLayoutView="100" workbookViewId="0">
      <selection activeCell="Z81" sqref="Z81"/>
    </sheetView>
  </sheetViews>
  <sheetFormatPr baseColWidth="10" defaultColWidth="11.42578125"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37" t="s">
        <v>883</v>
      </c>
      <c r="D2" s="237"/>
      <c r="E2" s="237"/>
      <c r="F2" s="293" t="s">
        <v>1185</v>
      </c>
      <c r="G2" s="293"/>
      <c r="H2" s="293"/>
      <c r="I2" s="293"/>
      <c r="J2" s="293"/>
      <c r="K2" s="293"/>
      <c r="L2" s="293"/>
      <c r="M2" s="293"/>
      <c r="N2" s="293"/>
      <c r="O2" s="293"/>
      <c r="P2" s="293"/>
      <c r="Q2" s="293"/>
      <c r="R2" s="293"/>
      <c r="S2" s="293"/>
      <c r="T2" s="293"/>
      <c r="U2" s="5"/>
      <c r="V2" s="6"/>
      <c r="W2" s="6"/>
    </row>
    <row r="3" spans="1:23" ht="18.75" customHeight="1" thickBot="1">
      <c r="A3" s="4"/>
      <c r="B3" s="4"/>
      <c r="C3" s="237" t="s">
        <v>315</v>
      </c>
      <c r="D3" s="237"/>
      <c r="E3" s="237"/>
      <c r="F3" s="298" t="s">
        <v>1186</v>
      </c>
      <c r="G3" s="298"/>
      <c r="H3" s="298"/>
      <c r="I3" s="298"/>
      <c r="J3" s="298"/>
      <c r="K3" s="298"/>
      <c r="L3" s="298"/>
      <c r="M3" s="298"/>
      <c r="N3" s="298"/>
      <c r="O3" s="298"/>
      <c r="P3" s="298"/>
      <c r="Q3" s="298"/>
      <c r="R3" s="298"/>
      <c r="S3" s="298"/>
      <c r="T3" s="298"/>
      <c r="U3" s="5"/>
      <c r="V3" s="6"/>
      <c r="W3" s="6"/>
    </row>
    <row r="4" spans="1:23" ht="15.75" customHeight="1" thickBot="1">
      <c r="A4" s="4"/>
      <c r="B4" s="4"/>
      <c r="C4" s="4"/>
      <c r="D4" s="237" t="s">
        <v>316</v>
      </c>
      <c r="E4" s="237"/>
      <c r="F4" s="294">
        <v>2016</v>
      </c>
      <c r="G4" s="294"/>
      <c r="H4" s="294"/>
      <c r="I4" s="294"/>
      <c r="J4" s="294"/>
      <c r="K4" s="4"/>
      <c r="L4" s="4"/>
      <c r="M4" s="4"/>
      <c r="N4" s="4"/>
      <c r="O4" s="4"/>
      <c r="P4" s="4"/>
      <c r="Q4" s="4"/>
      <c r="R4" s="4"/>
      <c r="S4" s="4"/>
    </row>
    <row r="6" spans="1:23" ht="23.25" customHeight="1">
      <c r="A6" s="295" t="s">
        <v>1055</v>
      </c>
      <c r="B6" s="296"/>
      <c r="C6" s="296"/>
      <c r="D6" s="296"/>
      <c r="E6" s="296"/>
      <c r="F6" s="296"/>
      <c r="G6" s="296"/>
      <c r="H6" s="296"/>
      <c r="I6" s="296"/>
      <c r="J6" s="296"/>
      <c r="K6" s="296"/>
      <c r="L6" s="296"/>
      <c r="M6" s="296"/>
      <c r="N6" s="296"/>
      <c r="O6" s="296"/>
      <c r="P6" s="296"/>
      <c r="Q6" s="296"/>
      <c r="R6" s="296"/>
      <c r="S6" s="296"/>
      <c r="T6" s="296"/>
      <c r="U6" s="296"/>
      <c r="V6" s="296"/>
      <c r="W6" s="297"/>
    </row>
    <row r="7" spans="1:23" ht="3.75" customHeight="1"/>
    <row r="8" spans="1:23" ht="18" customHeight="1">
      <c r="A8" s="241" t="s">
        <v>0</v>
      </c>
      <c r="B8" s="241"/>
      <c r="C8" s="241"/>
      <c r="D8" s="310" t="s">
        <v>1058</v>
      </c>
      <c r="E8" s="310"/>
      <c r="F8" s="310"/>
      <c r="G8" s="310"/>
      <c r="H8" s="310"/>
      <c r="I8" s="310"/>
      <c r="J8" s="310"/>
      <c r="K8" s="310"/>
      <c r="L8" s="310"/>
      <c r="M8" s="310"/>
      <c r="N8" s="310"/>
      <c r="O8" s="310"/>
      <c r="P8" s="310"/>
      <c r="Q8" s="310"/>
      <c r="R8" s="310"/>
      <c r="S8" s="310"/>
      <c r="T8" s="310"/>
      <c r="U8" s="310"/>
      <c r="V8" s="310"/>
      <c r="W8" s="310"/>
    </row>
    <row r="9" spans="1:23" ht="17.25" customHeight="1">
      <c r="A9" s="241" t="s">
        <v>18</v>
      </c>
      <c r="B9" s="241"/>
      <c r="C9" s="241"/>
      <c r="D9" s="242" t="s">
        <v>1056</v>
      </c>
      <c r="E9" s="242"/>
      <c r="F9" s="242"/>
      <c r="G9" s="242"/>
      <c r="H9" s="242"/>
      <c r="I9" s="242"/>
      <c r="J9" s="242"/>
      <c r="K9" s="242"/>
      <c r="L9" s="242"/>
      <c r="M9" s="242"/>
      <c r="N9" s="242"/>
      <c r="O9" s="242"/>
      <c r="P9" s="242"/>
      <c r="Q9" s="242"/>
      <c r="R9" s="242"/>
      <c r="S9" s="242"/>
      <c r="T9" s="242"/>
      <c r="U9" s="242"/>
      <c r="V9" s="242"/>
      <c r="W9" s="242"/>
    </row>
    <row r="10" spans="1:23" ht="17.25" customHeight="1">
      <c r="A10" s="241" t="s">
        <v>19</v>
      </c>
      <c r="B10" s="241"/>
      <c r="C10" s="241"/>
      <c r="D10" s="311">
        <v>1000000</v>
      </c>
      <c r="E10" s="311"/>
      <c r="F10" s="311"/>
      <c r="G10" s="311"/>
      <c r="H10" s="311"/>
      <c r="I10" s="311"/>
      <c r="J10" s="311"/>
      <c r="K10" s="311"/>
      <c r="L10" s="311"/>
      <c r="M10" s="311"/>
      <c r="N10" s="311"/>
      <c r="O10" s="311"/>
      <c r="P10" s="311"/>
      <c r="Q10" s="311"/>
      <c r="R10" s="311"/>
      <c r="S10" s="311"/>
      <c r="T10" s="311"/>
      <c r="U10" s="311"/>
      <c r="V10" s="311"/>
      <c r="W10" s="311"/>
    </row>
    <row r="11" spans="1:23" ht="5.25" customHeight="1">
      <c r="A11" s="115"/>
      <c r="B11" s="115"/>
      <c r="C11" s="115"/>
      <c r="D11" s="115"/>
      <c r="E11" s="115"/>
      <c r="F11" s="36"/>
      <c r="G11" s="36"/>
      <c r="H11" s="36"/>
      <c r="I11" s="36"/>
      <c r="J11" s="36"/>
      <c r="K11" s="36"/>
      <c r="L11" s="36"/>
      <c r="M11" s="36"/>
      <c r="N11" s="36"/>
      <c r="O11" s="36"/>
      <c r="P11" s="36"/>
      <c r="Q11" s="36"/>
      <c r="R11" s="36"/>
      <c r="S11" s="36"/>
      <c r="T11" s="36"/>
      <c r="U11" s="36"/>
      <c r="V11" s="36"/>
      <c r="W11" s="36"/>
    </row>
    <row r="12" spans="1:23" ht="18.75" customHeight="1">
      <c r="A12" s="282" t="s">
        <v>354</v>
      </c>
      <c r="B12" s="282"/>
      <c r="C12" s="282"/>
      <c r="D12" s="282"/>
      <c r="E12" s="282"/>
      <c r="F12" s="282"/>
      <c r="G12" s="282"/>
      <c r="H12" s="282"/>
      <c r="I12" s="282"/>
      <c r="J12" s="282"/>
      <c r="K12" s="282"/>
      <c r="L12" s="282"/>
      <c r="M12" s="282"/>
      <c r="N12" s="282"/>
      <c r="O12" s="282"/>
      <c r="P12" s="282"/>
      <c r="Q12" s="282"/>
      <c r="R12" s="282"/>
      <c r="S12" s="282"/>
      <c r="T12" s="282"/>
      <c r="U12" s="282"/>
      <c r="V12" s="282"/>
      <c r="W12" s="282"/>
    </row>
    <row r="13" spans="1:23" ht="15.75" customHeight="1">
      <c r="A13" s="302" t="s">
        <v>338</v>
      </c>
      <c r="B13" s="302"/>
      <c r="C13" s="302"/>
      <c r="D13" s="303" t="s">
        <v>319</v>
      </c>
      <c r="E13" s="303"/>
      <c r="F13" s="303"/>
      <c r="G13" s="303"/>
      <c r="H13" s="303"/>
      <c r="I13" s="303"/>
      <c r="J13" s="303"/>
      <c r="K13" s="303"/>
      <c r="L13" s="303"/>
      <c r="M13" s="303"/>
      <c r="N13" s="303"/>
      <c r="O13" s="303"/>
      <c r="P13" s="303"/>
      <c r="Q13" s="303"/>
      <c r="R13" s="303"/>
      <c r="S13" s="303"/>
      <c r="T13" s="303"/>
      <c r="U13" s="303"/>
      <c r="V13" s="303"/>
      <c r="W13" s="303"/>
    </row>
    <row r="14" spans="1:23" ht="16.5" customHeight="1">
      <c r="A14" s="304" t="s">
        <v>340</v>
      </c>
      <c r="B14" s="304"/>
      <c r="C14" s="304"/>
      <c r="D14" s="305" t="s">
        <v>1026</v>
      </c>
      <c r="E14" s="305"/>
      <c r="F14" s="305"/>
      <c r="G14" s="305"/>
      <c r="H14" s="305"/>
      <c r="I14" s="305"/>
      <c r="J14" s="305"/>
      <c r="K14" s="305"/>
      <c r="L14" s="305"/>
      <c r="M14" s="305"/>
      <c r="N14" s="305"/>
      <c r="O14" s="305"/>
      <c r="P14" s="305"/>
      <c r="Q14" s="305"/>
      <c r="R14" s="305"/>
      <c r="S14" s="305"/>
      <c r="T14" s="305"/>
      <c r="U14" s="305"/>
      <c r="V14" s="305"/>
      <c r="W14" s="305"/>
    </row>
    <row r="15" spans="1:23" ht="17.25" customHeight="1">
      <c r="A15" s="304" t="s">
        <v>341</v>
      </c>
      <c r="B15" s="306"/>
      <c r="C15" s="306"/>
      <c r="D15" s="307" t="s">
        <v>1004</v>
      </c>
      <c r="E15" s="308"/>
      <c r="F15" s="308"/>
      <c r="G15" s="308"/>
      <c r="H15" s="308"/>
      <c r="I15" s="308"/>
      <c r="J15" s="308"/>
      <c r="K15" s="308"/>
      <c r="L15" s="308"/>
      <c r="M15" s="308"/>
      <c r="N15" s="308"/>
      <c r="O15" s="308"/>
      <c r="P15" s="308"/>
      <c r="Q15" s="308"/>
      <c r="R15" s="308"/>
      <c r="S15" s="308"/>
      <c r="T15" s="308"/>
      <c r="U15" s="308"/>
      <c r="V15" s="308"/>
      <c r="W15" s="309"/>
    </row>
    <row r="16" spans="1:23" ht="22.5" customHeight="1">
      <c r="A16" s="304" t="s">
        <v>342</v>
      </c>
      <c r="B16" s="306"/>
      <c r="C16" s="306"/>
      <c r="D16" s="307" t="s">
        <v>908</v>
      </c>
      <c r="E16" s="308"/>
      <c r="F16" s="308"/>
      <c r="G16" s="308"/>
      <c r="H16" s="308"/>
      <c r="I16" s="308"/>
      <c r="J16" s="308"/>
      <c r="K16" s="308"/>
      <c r="L16" s="308"/>
      <c r="M16" s="308"/>
      <c r="N16" s="308"/>
      <c r="O16" s="308"/>
      <c r="P16" s="308"/>
      <c r="Q16" s="308"/>
      <c r="R16" s="308"/>
      <c r="S16" s="308"/>
      <c r="T16" s="308"/>
      <c r="U16" s="308"/>
      <c r="V16" s="308"/>
      <c r="W16" s="309"/>
    </row>
    <row r="17" spans="1:32" ht="21.75" customHeight="1">
      <c r="A17" s="304" t="s">
        <v>343</v>
      </c>
      <c r="B17" s="306"/>
      <c r="C17" s="306"/>
      <c r="D17" s="307"/>
      <c r="E17" s="308"/>
      <c r="F17" s="308"/>
      <c r="G17" s="308"/>
      <c r="H17" s="308"/>
      <c r="I17" s="308"/>
      <c r="J17" s="308"/>
      <c r="K17" s="308"/>
      <c r="L17" s="308"/>
      <c r="M17" s="308"/>
      <c r="N17" s="308"/>
      <c r="O17" s="308"/>
      <c r="P17" s="308"/>
      <c r="Q17" s="308"/>
      <c r="R17" s="308"/>
      <c r="S17" s="308"/>
      <c r="T17" s="308"/>
      <c r="U17" s="308"/>
      <c r="V17" s="308"/>
      <c r="W17" s="309"/>
    </row>
    <row r="18" spans="1:32" ht="6" customHeight="1">
      <c r="A18" s="115"/>
      <c r="B18" s="115"/>
      <c r="C18" s="115"/>
      <c r="D18" s="115"/>
      <c r="E18" s="115"/>
      <c r="F18" s="36"/>
      <c r="G18" s="36"/>
      <c r="H18" s="36"/>
      <c r="I18" s="36"/>
      <c r="J18" s="36"/>
      <c r="K18" s="36"/>
      <c r="L18" s="36"/>
      <c r="M18" s="36"/>
      <c r="N18" s="36"/>
      <c r="O18" s="36"/>
      <c r="P18" s="36"/>
      <c r="Q18" s="36"/>
      <c r="R18" s="36"/>
      <c r="S18" s="36"/>
      <c r="T18" s="36"/>
      <c r="U18" s="36"/>
      <c r="V18" s="36"/>
      <c r="W18" s="36"/>
    </row>
    <row r="19" spans="1:32" ht="18.75" customHeight="1">
      <c r="A19" s="282" t="s">
        <v>344</v>
      </c>
      <c r="B19" s="282"/>
      <c r="C19" s="282"/>
      <c r="D19" s="282"/>
      <c r="E19" s="282"/>
      <c r="F19" s="282"/>
      <c r="G19" s="282"/>
      <c r="H19" s="282"/>
      <c r="I19" s="282"/>
      <c r="J19" s="282"/>
      <c r="K19" s="282"/>
      <c r="L19" s="282"/>
      <c r="M19" s="282"/>
      <c r="N19" s="282"/>
      <c r="O19" s="282"/>
      <c r="P19" s="282"/>
      <c r="Q19" s="282"/>
      <c r="R19" s="282"/>
      <c r="S19" s="282"/>
      <c r="T19" s="282"/>
      <c r="U19" s="282"/>
      <c r="V19" s="282"/>
      <c r="W19" s="282"/>
    </row>
    <row r="20" spans="1:32" ht="20.25" customHeight="1">
      <c r="A20" s="319" t="s">
        <v>376</v>
      </c>
      <c r="B20" s="319"/>
      <c r="C20" s="319"/>
      <c r="D20" s="319"/>
      <c r="E20" s="319"/>
      <c r="F20" s="319"/>
      <c r="G20" s="319"/>
      <c r="H20" s="319"/>
      <c r="I20" s="319"/>
      <c r="J20" s="319"/>
      <c r="K20" s="319"/>
      <c r="L20" s="319"/>
      <c r="M20" s="319"/>
      <c r="N20" s="319"/>
      <c r="O20" s="319"/>
      <c r="P20" s="319"/>
      <c r="Q20" s="319"/>
      <c r="R20" s="319"/>
      <c r="S20" s="319"/>
      <c r="T20" s="319"/>
      <c r="U20" s="319"/>
      <c r="V20" s="319"/>
      <c r="W20" s="319"/>
    </row>
    <row r="21" spans="1:32" ht="22.5" customHeight="1">
      <c r="A21" s="282" t="s">
        <v>352</v>
      </c>
      <c r="B21" s="282"/>
      <c r="C21" s="282"/>
      <c r="D21" s="282"/>
      <c r="E21" s="282"/>
      <c r="F21" s="282"/>
      <c r="G21" s="282"/>
      <c r="H21" s="282"/>
      <c r="I21" s="282"/>
      <c r="J21" s="282"/>
      <c r="K21" s="282"/>
      <c r="L21" s="282"/>
      <c r="M21" s="282"/>
      <c r="N21" s="282"/>
      <c r="O21" s="282"/>
      <c r="P21" s="282"/>
      <c r="Q21" s="282"/>
      <c r="R21" s="282"/>
      <c r="S21" s="282"/>
      <c r="T21" s="282"/>
      <c r="U21" s="282"/>
      <c r="V21" s="282"/>
      <c r="W21" s="282"/>
    </row>
    <row r="22" spans="1:32" ht="24.75" customHeight="1">
      <c r="A22" s="258" t="s">
        <v>1057</v>
      </c>
      <c r="B22" s="258"/>
      <c r="C22" s="258"/>
      <c r="D22" s="258"/>
      <c r="E22" s="258"/>
      <c r="F22" s="258"/>
      <c r="G22" s="258"/>
      <c r="H22" s="258"/>
      <c r="I22" s="258"/>
      <c r="J22" s="258"/>
      <c r="K22" s="258"/>
      <c r="L22" s="258"/>
      <c r="M22" s="258"/>
      <c r="N22" s="258"/>
      <c r="O22" s="258"/>
      <c r="P22" s="258"/>
      <c r="Q22" s="258"/>
      <c r="R22" s="258"/>
      <c r="S22" s="258"/>
      <c r="T22" s="258"/>
      <c r="U22" s="258"/>
      <c r="V22" s="258"/>
      <c r="W22" s="258"/>
    </row>
    <row r="23" spans="1:32" ht="20.25" customHeight="1">
      <c r="A23" s="282" t="s">
        <v>347</v>
      </c>
      <c r="B23" s="282"/>
      <c r="C23" s="282"/>
      <c r="D23" s="282"/>
      <c r="E23" s="282"/>
      <c r="F23" s="282"/>
      <c r="G23" s="282"/>
      <c r="H23" s="282"/>
      <c r="I23" s="282"/>
      <c r="J23" s="282"/>
      <c r="K23" s="282"/>
      <c r="L23" s="282"/>
      <c r="M23" s="282"/>
      <c r="N23" s="282"/>
      <c r="O23" s="282"/>
      <c r="P23" s="282"/>
      <c r="Q23" s="282"/>
      <c r="R23" s="282"/>
      <c r="S23" s="282"/>
      <c r="T23" s="282"/>
      <c r="U23" s="282"/>
      <c r="V23" s="282"/>
      <c r="W23" s="282"/>
    </row>
    <row r="24" spans="1:32" s="3" customFormat="1" ht="25.5" customHeight="1">
      <c r="A24" s="258" t="s">
        <v>1059</v>
      </c>
      <c r="B24" s="258"/>
      <c r="C24" s="258"/>
      <c r="D24" s="258"/>
      <c r="E24" s="258"/>
      <c r="F24" s="258"/>
      <c r="G24" s="258"/>
      <c r="H24" s="258"/>
      <c r="I24" s="258"/>
      <c r="J24" s="258"/>
      <c r="K24" s="258"/>
      <c r="L24" s="258"/>
      <c r="M24" s="258"/>
      <c r="N24" s="258"/>
      <c r="O24" s="258"/>
      <c r="P24" s="258"/>
      <c r="Q24" s="258"/>
      <c r="R24" s="258"/>
      <c r="S24" s="258"/>
      <c r="T24" s="258"/>
      <c r="U24" s="258"/>
      <c r="V24" s="258"/>
      <c r="W24" s="258"/>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12" t="s">
        <v>5</v>
      </c>
      <c r="B27" s="313"/>
      <c r="C27" s="313"/>
      <c r="D27" s="313"/>
      <c r="E27" s="313"/>
      <c r="F27" s="313"/>
      <c r="G27" s="313"/>
      <c r="H27" s="313"/>
      <c r="I27" s="313"/>
      <c r="J27" s="313"/>
      <c r="K27" s="313"/>
      <c r="L27" s="313"/>
      <c r="M27" s="313"/>
      <c r="N27" s="313"/>
      <c r="O27" s="313"/>
      <c r="P27" s="313"/>
      <c r="Q27" s="313"/>
      <c r="R27" s="313"/>
      <c r="S27" s="313"/>
      <c r="T27" s="313"/>
      <c r="U27" s="313"/>
      <c r="V27" s="313"/>
      <c r="W27" s="314"/>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15" t="s">
        <v>1044</v>
      </c>
      <c r="B29" s="315"/>
      <c r="C29" s="316" t="s">
        <v>1188</v>
      </c>
      <c r="D29" s="317"/>
      <c r="E29" s="317"/>
      <c r="F29" s="317"/>
      <c r="G29" s="317"/>
      <c r="H29" s="317"/>
      <c r="I29" s="317"/>
      <c r="J29" s="317"/>
      <c r="K29" s="317"/>
      <c r="L29" s="317"/>
      <c r="M29" s="317"/>
      <c r="N29" s="317"/>
      <c r="O29" s="317"/>
      <c r="P29" s="317"/>
      <c r="Q29" s="317"/>
      <c r="R29" s="317"/>
      <c r="S29" s="317"/>
      <c r="T29" s="317"/>
      <c r="U29" s="317"/>
      <c r="V29" s="317"/>
      <c r="W29" s="318"/>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23" t="s">
        <v>1046</v>
      </c>
      <c r="B31" s="324"/>
      <c r="C31" s="324"/>
      <c r="D31" s="324"/>
      <c r="E31" s="324"/>
      <c r="F31" s="324"/>
      <c r="G31" s="324"/>
      <c r="H31" s="324"/>
      <c r="I31" s="324"/>
      <c r="J31" s="324"/>
      <c r="K31" s="324"/>
      <c r="L31" s="324"/>
      <c r="M31" s="324"/>
      <c r="N31" s="324"/>
      <c r="O31" s="324"/>
      <c r="P31" s="324"/>
      <c r="Q31" s="324"/>
      <c r="R31" s="324"/>
      <c r="S31" s="324"/>
      <c r="T31" s="324"/>
      <c r="U31" s="324"/>
      <c r="V31" s="324"/>
      <c r="W31" s="325"/>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15" t="s">
        <v>22</v>
      </c>
      <c r="B33" s="315"/>
      <c r="C33" s="326" t="s">
        <v>1201</v>
      </c>
      <c r="D33" s="327"/>
      <c r="E33" s="327"/>
      <c r="F33" s="327"/>
      <c r="G33" s="327"/>
      <c r="H33" s="327"/>
      <c r="I33" s="327"/>
      <c r="J33" s="327"/>
      <c r="K33" s="327"/>
      <c r="L33" s="327"/>
      <c r="M33" s="327"/>
      <c r="N33" s="327"/>
      <c r="O33" s="327"/>
      <c r="P33" s="327"/>
      <c r="Q33" s="327"/>
      <c r="R33" s="327"/>
      <c r="S33" s="327"/>
      <c r="T33" s="327"/>
      <c r="U33" s="327"/>
      <c r="V33" s="327"/>
      <c r="W33" s="328"/>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20" t="s">
        <v>368</v>
      </c>
      <c r="B35" s="321"/>
      <c r="C35" s="113" t="s">
        <v>1065</v>
      </c>
      <c r="D35" s="58"/>
      <c r="E35" s="315" t="s">
        <v>4</v>
      </c>
      <c r="F35" s="315"/>
      <c r="G35" s="322" t="s">
        <v>1136</v>
      </c>
      <c r="H35" s="322"/>
      <c r="I35" s="322"/>
      <c r="J35" s="322"/>
      <c r="K35" s="58"/>
      <c r="L35" s="58"/>
      <c r="M35" s="315" t="s">
        <v>1045</v>
      </c>
      <c r="N35" s="315"/>
      <c r="O35" s="315"/>
      <c r="P35" s="315"/>
      <c r="Q35" s="322" t="s">
        <v>1072</v>
      </c>
      <c r="R35" s="322"/>
      <c r="S35" s="322"/>
      <c r="T35" s="322"/>
      <c r="U35" s="322"/>
      <c r="V35" s="322"/>
      <c r="W35" s="322"/>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20" t="s">
        <v>1060</v>
      </c>
      <c r="B37" s="321"/>
      <c r="C37" s="119" t="s">
        <v>1064</v>
      </c>
      <c r="D37" s="58"/>
      <c r="E37" s="320" t="s">
        <v>24</v>
      </c>
      <c r="F37" s="321"/>
      <c r="G37" s="322" t="s">
        <v>1071</v>
      </c>
      <c r="H37" s="322"/>
      <c r="I37" s="322"/>
      <c r="J37" s="322"/>
      <c r="K37" s="58"/>
      <c r="L37" s="58"/>
      <c r="M37" s="315" t="s">
        <v>1061</v>
      </c>
      <c r="N37" s="315"/>
      <c r="O37" s="315"/>
      <c r="P37" s="315"/>
      <c r="Q37" s="322" t="s">
        <v>1068</v>
      </c>
      <c r="R37" s="322"/>
      <c r="S37" s="322"/>
      <c r="T37" s="322"/>
      <c r="U37" s="322"/>
      <c r="V37" s="322"/>
      <c r="W37" s="322"/>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15" t="s">
        <v>1040</v>
      </c>
      <c r="D39" s="315"/>
      <c r="E39" s="315"/>
      <c r="F39" s="315"/>
      <c r="H39" s="58"/>
      <c r="I39" s="58"/>
      <c r="J39" s="58"/>
      <c r="O39" s="315" t="s">
        <v>1043</v>
      </c>
      <c r="P39" s="315"/>
      <c r="Q39" s="315"/>
      <c r="R39" s="315"/>
      <c r="S39" s="315"/>
      <c r="T39" s="315"/>
      <c r="U39" s="315"/>
      <c r="V39" s="315"/>
      <c r="W39" s="99"/>
      <c r="Y39" s="76"/>
      <c r="Z39" s="76"/>
      <c r="AA39" s="76"/>
      <c r="AB39" s="76"/>
      <c r="AC39" s="76"/>
      <c r="AD39" s="76"/>
      <c r="AE39" s="76"/>
      <c r="AF39" s="76"/>
    </row>
    <row r="40" spans="1:32" s="9" customFormat="1" ht="24.75" customHeight="1">
      <c r="A40" s="58"/>
      <c r="B40" s="58"/>
      <c r="C40" s="125">
        <v>83000</v>
      </c>
      <c r="D40" s="58"/>
      <c r="E40" s="329">
        <v>2011</v>
      </c>
      <c r="F40" s="329"/>
      <c r="H40" s="58"/>
      <c r="I40" s="58"/>
      <c r="J40" s="58"/>
      <c r="O40" s="330">
        <v>85.5</v>
      </c>
      <c r="P40" s="330"/>
      <c r="Q40" s="330"/>
      <c r="R40" s="330"/>
      <c r="S40" s="330"/>
      <c r="T40" s="330"/>
      <c r="U40" s="330"/>
      <c r="V40" s="330"/>
      <c r="Y40" s="76"/>
      <c r="Z40" s="76"/>
      <c r="AA40" s="76"/>
      <c r="AB40" s="76"/>
      <c r="AC40" s="76"/>
      <c r="AD40" s="76"/>
      <c r="AE40" s="76"/>
      <c r="AF40" s="76"/>
    </row>
    <row r="41" spans="1:32" s="109" customFormat="1" ht="12" customHeight="1">
      <c r="C41" s="121" t="s">
        <v>1041</v>
      </c>
      <c r="D41" s="110"/>
      <c r="E41" s="331" t="s">
        <v>1042</v>
      </c>
      <c r="F41" s="331"/>
      <c r="G41" s="110"/>
      <c r="I41" s="110"/>
      <c r="J41" s="110"/>
      <c r="K41" s="110"/>
      <c r="L41" s="110"/>
      <c r="M41" s="110"/>
      <c r="N41" s="110"/>
      <c r="O41" s="121"/>
      <c r="P41" s="121"/>
      <c r="Q41" s="121"/>
      <c r="R41" s="121"/>
      <c r="S41" s="121"/>
      <c r="T41" s="121"/>
      <c r="U41" s="121"/>
      <c r="V41" s="121"/>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32" t="s">
        <v>996</v>
      </c>
      <c r="B43" s="332"/>
      <c r="C43" s="332"/>
      <c r="D43" s="332"/>
      <c r="E43" s="332"/>
      <c r="F43" s="332"/>
      <c r="G43" s="332"/>
      <c r="H43" s="332"/>
      <c r="I43" s="332"/>
      <c r="J43" s="332"/>
      <c r="K43" s="332"/>
      <c r="L43" s="332"/>
      <c r="M43" s="332"/>
      <c r="N43" s="332"/>
      <c r="O43" s="332"/>
      <c r="P43" s="332"/>
      <c r="Q43" s="332"/>
      <c r="R43" s="332"/>
      <c r="S43" s="332"/>
      <c r="T43" s="332"/>
      <c r="U43" s="332"/>
      <c r="V43" s="332"/>
      <c r="W43" s="332"/>
      <c r="Y43" s="1"/>
      <c r="Z43" s="1"/>
      <c r="AA43" s="1"/>
      <c r="AB43" s="1"/>
      <c r="AC43" s="1"/>
      <c r="AD43" s="1"/>
      <c r="AE43" s="1"/>
      <c r="AF43" s="1"/>
    </row>
    <row r="44" spans="1:32" s="3" customFormat="1" ht="15.75" customHeight="1">
      <c r="A44" s="333" t="s">
        <v>25</v>
      </c>
      <c r="B44" s="334"/>
      <c r="C44" s="315" t="s">
        <v>22</v>
      </c>
      <c r="D44" s="315"/>
      <c r="E44" s="337" t="s">
        <v>3</v>
      </c>
      <c r="F44" s="320" t="s">
        <v>346</v>
      </c>
      <c r="G44" s="339"/>
      <c r="H44" s="339"/>
      <c r="I44" s="339"/>
      <c r="J44" s="339"/>
      <c r="K44" s="339"/>
      <c r="L44" s="339"/>
      <c r="M44" s="339"/>
      <c r="N44" s="339"/>
      <c r="O44" s="339"/>
      <c r="P44" s="339"/>
      <c r="Q44" s="339"/>
      <c r="R44" s="339"/>
      <c r="S44" s="339"/>
      <c r="T44" s="321"/>
      <c r="U44" s="114"/>
      <c r="V44" s="218" t="s">
        <v>27</v>
      </c>
      <c r="W44" s="315" t="s">
        <v>1082</v>
      </c>
      <c r="Y44" s="1"/>
      <c r="Z44" s="1"/>
      <c r="AA44" s="1"/>
      <c r="AB44" s="1"/>
      <c r="AC44" s="1"/>
      <c r="AD44" s="1"/>
      <c r="AE44" s="1"/>
      <c r="AF44" s="1"/>
    </row>
    <row r="45" spans="1:32" ht="18.75" customHeight="1">
      <c r="A45" s="335"/>
      <c r="B45" s="336"/>
      <c r="C45" s="315"/>
      <c r="D45" s="315"/>
      <c r="E45" s="338"/>
      <c r="F45" s="341" t="s">
        <v>300</v>
      </c>
      <c r="G45" s="342"/>
      <c r="H45" s="343"/>
      <c r="I45" s="80" t="s">
        <v>28</v>
      </c>
      <c r="J45" s="80" t="s">
        <v>7</v>
      </c>
      <c r="K45" s="80" t="s">
        <v>8</v>
      </c>
      <c r="L45" s="80" t="s">
        <v>9</v>
      </c>
      <c r="M45" s="80" t="s">
        <v>10</v>
      </c>
      <c r="N45" s="80" t="s">
        <v>11</v>
      </c>
      <c r="O45" s="80" t="s">
        <v>12</v>
      </c>
      <c r="P45" s="80" t="s">
        <v>13</v>
      </c>
      <c r="Q45" s="80" t="s">
        <v>14</v>
      </c>
      <c r="R45" s="80" t="s">
        <v>15</v>
      </c>
      <c r="S45" s="80" t="s">
        <v>16</v>
      </c>
      <c r="T45" s="80" t="s">
        <v>17</v>
      </c>
      <c r="U45" s="14"/>
      <c r="V45" s="219"/>
      <c r="W45" s="315"/>
    </row>
    <row r="46" spans="1:32" ht="29.25" customHeight="1">
      <c r="A46" s="344" t="s">
        <v>1</v>
      </c>
      <c r="B46" s="344"/>
      <c r="C46" s="345" t="s">
        <v>1141</v>
      </c>
      <c r="D46" s="345"/>
      <c r="E46" s="126" t="s">
        <v>1074</v>
      </c>
      <c r="F46" s="222" t="s">
        <v>1031</v>
      </c>
      <c r="G46" s="346"/>
      <c r="H46" s="223"/>
      <c r="I46" s="103"/>
      <c r="J46" s="81"/>
      <c r="K46" s="81"/>
      <c r="L46" s="81"/>
      <c r="M46" s="81"/>
      <c r="N46" s="81"/>
      <c r="O46" s="81"/>
      <c r="P46" s="81"/>
      <c r="Q46" s="81"/>
      <c r="R46" s="81">
        <v>3767</v>
      </c>
      <c r="S46" s="81"/>
      <c r="T46" s="81"/>
      <c r="U46" s="82"/>
      <c r="V46" s="127">
        <f>SUM(I46:T46)</f>
        <v>3767</v>
      </c>
      <c r="W46" s="347" t="str">
        <f>IF($G$37="porcentaje",FIXED(V46/V47*100,2)&amp;"%",IF($G$37="Promedio",V46/V47,IF($G$37="variación porcentual",FIXED(((V46/V47)-1)*100,2)&amp;"%",IF($G$37="OTRAS","CAPTURAR EL RESULTADO DEL INDICADOR"))))</f>
        <v>85,50%</v>
      </c>
      <c r="X46" s="1"/>
      <c r="AB46" s="10"/>
      <c r="AE46" s="10"/>
      <c r="AF46" s="10"/>
    </row>
    <row r="47" spans="1:32" ht="30" customHeight="1">
      <c r="A47" s="344" t="s">
        <v>2</v>
      </c>
      <c r="B47" s="344"/>
      <c r="C47" s="345" t="s">
        <v>1073</v>
      </c>
      <c r="D47" s="345"/>
      <c r="E47" s="126" t="s">
        <v>1074</v>
      </c>
      <c r="F47" s="222" t="s">
        <v>1032</v>
      </c>
      <c r="G47" s="346"/>
      <c r="H47" s="223"/>
      <c r="I47" s="103"/>
      <c r="J47" s="81"/>
      <c r="K47" s="81"/>
      <c r="L47" s="81"/>
      <c r="M47" s="81"/>
      <c r="N47" s="81"/>
      <c r="O47" s="81"/>
      <c r="P47" s="81"/>
      <c r="Q47" s="81"/>
      <c r="R47" s="81">
        <v>4406</v>
      </c>
      <c r="S47" s="81"/>
      <c r="T47" s="81"/>
      <c r="U47" s="81">
        <f>SUM(I47:T47)</f>
        <v>4406</v>
      </c>
      <c r="V47" s="127">
        <f>SUM(I47:T47)</f>
        <v>4406</v>
      </c>
      <c r="W47" s="347"/>
      <c r="X47" s="1"/>
      <c r="Z47" s="3"/>
      <c r="AB47" s="10"/>
      <c r="AE47" s="10"/>
      <c r="AF47" s="10"/>
    </row>
    <row r="48" spans="1:32" ht="17.25" customHeight="1">
      <c r="A48" s="340" t="s">
        <v>298</v>
      </c>
      <c r="B48" s="340"/>
      <c r="C48" s="340"/>
      <c r="D48" s="340"/>
      <c r="E48" s="340"/>
      <c r="F48" s="340"/>
      <c r="G48" s="340"/>
      <c r="H48" s="340"/>
      <c r="I48" s="340"/>
      <c r="J48" s="340"/>
      <c r="K48" s="340"/>
      <c r="L48" s="340"/>
      <c r="M48" s="340"/>
      <c r="N48" s="340"/>
      <c r="O48" s="340"/>
      <c r="P48" s="340"/>
      <c r="Q48" s="340"/>
      <c r="R48" s="340"/>
      <c r="S48" s="340"/>
      <c r="T48" s="340"/>
      <c r="U48" s="340"/>
      <c r="V48" s="340"/>
      <c r="W48" s="340"/>
    </row>
    <row r="49" spans="1:32" s="3" customFormat="1" ht="15.75" customHeight="1">
      <c r="A49" s="333" t="s">
        <v>25</v>
      </c>
      <c r="B49" s="334"/>
      <c r="C49" s="315" t="s">
        <v>22</v>
      </c>
      <c r="D49" s="315"/>
      <c r="E49" s="337" t="s">
        <v>3</v>
      </c>
      <c r="F49" s="320" t="s">
        <v>346</v>
      </c>
      <c r="G49" s="339"/>
      <c r="H49" s="339"/>
      <c r="I49" s="339"/>
      <c r="J49" s="339"/>
      <c r="K49" s="339"/>
      <c r="L49" s="339"/>
      <c r="M49" s="339"/>
      <c r="N49" s="339"/>
      <c r="O49" s="339"/>
      <c r="P49" s="339"/>
      <c r="Q49" s="339"/>
      <c r="R49" s="339"/>
      <c r="S49" s="339"/>
      <c r="T49" s="321"/>
      <c r="U49" s="114"/>
      <c r="V49" s="218" t="s">
        <v>27</v>
      </c>
      <c r="W49" s="315" t="s">
        <v>1083</v>
      </c>
      <c r="Y49" s="1"/>
      <c r="Z49" s="1"/>
      <c r="AA49" s="1"/>
      <c r="AB49" s="1"/>
      <c r="AC49" s="1"/>
      <c r="AD49" s="1"/>
      <c r="AE49" s="1"/>
      <c r="AF49" s="1"/>
    </row>
    <row r="50" spans="1:32" ht="18.75" customHeight="1">
      <c r="A50" s="335"/>
      <c r="B50" s="336"/>
      <c r="C50" s="315"/>
      <c r="D50" s="315"/>
      <c r="E50" s="338"/>
      <c r="F50" s="341" t="s">
        <v>298</v>
      </c>
      <c r="G50" s="342"/>
      <c r="H50" s="343"/>
      <c r="I50" s="80" t="s">
        <v>28</v>
      </c>
      <c r="J50" s="80" t="s">
        <v>7</v>
      </c>
      <c r="K50" s="80" t="s">
        <v>8</v>
      </c>
      <c r="L50" s="80" t="s">
        <v>9</v>
      </c>
      <c r="M50" s="80" t="s">
        <v>10</v>
      </c>
      <c r="N50" s="80" t="s">
        <v>11</v>
      </c>
      <c r="O50" s="80" t="s">
        <v>12</v>
      </c>
      <c r="P50" s="80" t="s">
        <v>13</v>
      </c>
      <c r="Q50" s="80" t="s">
        <v>14</v>
      </c>
      <c r="R50" s="80" t="s">
        <v>15</v>
      </c>
      <c r="S50" s="80" t="s">
        <v>16</v>
      </c>
      <c r="T50" s="80" t="s">
        <v>17</v>
      </c>
      <c r="U50" s="14"/>
      <c r="V50" s="219"/>
      <c r="W50" s="315"/>
    </row>
    <row r="51" spans="1:32" ht="29.25" customHeight="1">
      <c r="A51" s="344" t="s">
        <v>1</v>
      </c>
      <c r="B51" s="344"/>
      <c r="C51" s="354" t="str">
        <f>C46</f>
        <v>Numero de estudiantes aceptados</v>
      </c>
      <c r="D51" s="355"/>
      <c r="E51" s="124" t="str">
        <f>E46</f>
        <v>personas</v>
      </c>
      <c r="F51" s="222" t="s">
        <v>1062</v>
      </c>
      <c r="G51" s="346"/>
      <c r="H51" s="223"/>
      <c r="I51" s="103"/>
      <c r="J51" s="81"/>
      <c r="K51" s="81"/>
      <c r="L51" s="81"/>
      <c r="M51" s="81"/>
      <c r="N51" s="81"/>
      <c r="O51" s="81"/>
      <c r="P51" s="81"/>
      <c r="Q51" s="81"/>
      <c r="R51" s="81"/>
      <c r="S51" s="81"/>
      <c r="T51" s="81"/>
      <c r="U51" s="82"/>
      <c r="V51" s="127">
        <f>SUM(I51:T51)</f>
        <v>0</v>
      </c>
      <c r="W51" s="347" t="e">
        <f>IF($G$37="porcentaje",FIXED(V51/V52*100,2)&amp;"%",IF($G$37="Promedio",V51/V52,IF($G$37="variación porcentual",FIXED(((V51/V52)-1)*100,2)&amp;"%",IF($G$37="OTRAS","CAPTURAR EL RESULTADO DEL INDICADOR"))))</f>
        <v>#DIV/0!</v>
      </c>
      <c r="X51" s="1"/>
      <c r="AB51" s="10"/>
      <c r="AE51" s="10"/>
      <c r="AF51" s="10"/>
    </row>
    <row r="52" spans="1:32" ht="30" customHeight="1">
      <c r="A52" s="344" t="s">
        <v>2</v>
      </c>
      <c r="B52" s="344"/>
      <c r="C52" s="354" t="str">
        <f>C47</f>
        <v>Numero de estdiantes solicitantes</v>
      </c>
      <c r="D52" s="355"/>
      <c r="E52" s="124" t="str">
        <f>E47</f>
        <v>personas</v>
      </c>
      <c r="F52" s="222" t="s">
        <v>1063</v>
      </c>
      <c r="G52" s="346"/>
      <c r="H52" s="223"/>
      <c r="I52" s="103"/>
      <c r="J52" s="81"/>
      <c r="K52" s="81"/>
      <c r="L52" s="81"/>
      <c r="M52" s="81"/>
      <c r="N52" s="81"/>
      <c r="O52" s="81"/>
      <c r="P52" s="81"/>
      <c r="Q52" s="81"/>
      <c r="R52" s="81"/>
      <c r="S52" s="81"/>
      <c r="T52" s="81"/>
      <c r="U52" s="81">
        <f>SUM(I52:T52)</f>
        <v>0</v>
      </c>
      <c r="V52" s="127">
        <f>SUM(I52:T52)</f>
        <v>0</v>
      </c>
      <c r="W52" s="347"/>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48" t="s">
        <v>997</v>
      </c>
      <c r="B54" s="348"/>
      <c r="C54" s="348"/>
      <c r="D54" s="348"/>
      <c r="E54" s="348"/>
      <c r="F54" s="348"/>
      <c r="G54" s="348"/>
      <c r="H54" s="348"/>
      <c r="I54" s="348"/>
      <c r="J54" s="348"/>
      <c r="K54" s="348"/>
      <c r="L54" s="348"/>
      <c r="M54" s="348"/>
      <c r="N54" s="348"/>
      <c r="O54" s="348"/>
      <c r="P54" s="348"/>
      <c r="Q54" s="348"/>
      <c r="R54" s="348"/>
      <c r="S54" s="348"/>
      <c r="T54" s="348"/>
      <c r="U54" s="348"/>
      <c r="V54" s="348"/>
      <c r="W54" s="128" t="str">
        <f>IF(ISERROR(W51/W46)=TRUE,"",(W51/W46))</f>
        <v/>
      </c>
      <c r="AB54" s="10"/>
      <c r="AC54" s="10"/>
      <c r="AD54" s="10"/>
      <c r="AE54" s="10"/>
      <c r="AF54" s="10"/>
    </row>
    <row r="55" spans="1:32" ht="6.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91"/>
      <c r="AB55" s="10"/>
      <c r="AC55" s="10"/>
      <c r="AD55" s="10"/>
      <c r="AE55" s="10"/>
      <c r="AF55" s="10"/>
    </row>
    <row r="56" spans="1:32" s="3" customFormat="1" ht="33" customHeight="1">
      <c r="A56" s="349" t="s">
        <v>1033</v>
      </c>
      <c r="B56" s="350"/>
      <c r="C56" s="350"/>
      <c r="D56" s="350"/>
      <c r="E56" s="350"/>
      <c r="F56" s="351"/>
      <c r="G56" s="352"/>
      <c r="H56" s="352"/>
      <c r="I56" s="352"/>
      <c r="J56" s="352"/>
      <c r="K56" s="352"/>
      <c r="L56" s="352"/>
      <c r="M56" s="352"/>
      <c r="N56" s="352"/>
      <c r="O56" s="352"/>
      <c r="P56" s="352"/>
      <c r="Q56" s="352"/>
      <c r="R56" s="352"/>
      <c r="S56" s="352"/>
      <c r="T56" s="352"/>
      <c r="U56" s="352"/>
      <c r="V56" s="352"/>
      <c r="W56" s="353"/>
      <c r="Y56" s="1"/>
      <c r="Z56" s="1"/>
      <c r="AA56" s="1"/>
      <c r="AB56" s="1"/>
      <c r="AC56" s="1"/>
      <c r="AD56" s="1"/>
      <c r="AE56" s="1"/>
      <c r="AF56" s="1"/>
    </row>
    <row r="57" spans="1:32"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Y57" s="1"/>
      <c r="Z57" s="1"/>
      <c r="AA57" s="1"/>
      <c r="AB57" s="1"/>
      <c r="AC57" s="1"/>
      <c r="AD57" s="1"/>
      <c r="AE57" s="1"/>
      <c r="AF57" s="1"/>
    </row>
    <row r="58" spans="1:32" s="3" customFormat="1" ht="15" customHeight="1">
      <c r="A58" s="312" t="s">
        <v>6</v>
      </c>
      <c r="B58" s="313"/>
      <c r="C58" s="313"/>
      <c r="D58" s="313"/>
      <c r="E58" s="313"/>
      <c r="F58" s="313"/>
      <c r="G58" s="313"/>
      <c r="H58" s="313"/>
      <c r="I58" s="313"/>
      <c r="J58" s="313"/>
      <c r="K58" s="313"/>
      <c r="L58" s="313"/>
      <c r="M58" s="313"/>
      <c r="N58" s="313"/>
      <c r="O58" s="313"/>
      <c r="P58" s="313"/>
      <c r="Q58" s="313"/>
      <c r="R58" s="313"/>
      <c r="S58" s="313"/>
      <c r="T58" s="313"/>
      <c r="U58" s="313"/>
      <c r="V58" s="313"/>
      <c r="W58" s="314"/>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15" t="s">
        <v>1044</v>
      </c>
      <c r="B60" s="315"/>
      <c r="C60" s="316" t="s">
        <v>1189</v>
      </c>
      <c r="D60" s="317"/>
      <c r="E60" s="317"/>
      <c r="F60" s="317"/>
      <c r="G60" s="317"/>
      <c r="H60" s="317"/>
      <c r="I60" s="317"/>
      <c r="J60" s="317"/>
      <c r="K60" s="317"/>
      <c r="L60" s="317"/>
      <c r="M60" s="317"/>
      <c r="N60" s="317"/>
      <c r="O60" s="317"/>
      <c r="P60" s="317"/>
      <c r="Q60" s="317"/>
      <c r="R60" s="317"/>
      <c r="S60" s="317"/>
      <c r="T60" s="317"/>
      <c r="U60" s="317"/>
      <c r="V60" s="317"/>
      <c r="W60" s="318"/>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23" t="s">
        <v>1046</v>
      </c>
      <c r="B62" s="324"/>
      <c r="C62" s="324"/>
      <c r="D62" s="324"/>
      <c r="E62" s="324"/>
      <c r="F62" s="324"/>
      <c r="G62" s="324"/>
      <c r="H62" s="324"/>
      <c r="I62" s="324"/>
      <c r="J62" s="324"/>
      <c r="K62" s="324"/>
      <c r="L62" s="324"/>
      <c r="M62" s="324"/>
      <c r="N62" s="324"/>
      <c r="O62" s="324"/>
      <c r="P62" s="324"/>
      <c r="Q62" s="324"/>
      <c r="R62" s="324"/>
      <c r="S62" s="324"/>
      <c r="T62" s="324"/>
      <c r="U62" s="324"/>
      <c r="V62" s="324"/>
      <c r="W62" s="325"/>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15" t="s">
        <v>22</v>
      </c>
      <c r="B64" s="315"/>
      <c r="C64" s="356" t="s">
        <v>1200</v>
      </c>
      <c r="D64" s="356"/>
      <c r="E64" s="356"/>
      <c r="F64" s="356"/>
      <c r="G64" s="356"/>
      <c r="H64" s="356"/>
      <c r="I64" s="356"/>
      <c r="J64" s="356"/>
      <c r="K64" s="356"/>
      <c r="L64" s="356"/>
      <c r="M64" s="356"/>
      <c r="N64" s="356"/>
      <c r="O64" s="356"/>
      <c r="P64" s="356"/>
      <c r="Q64" s="356"/>
      <c r="R64" s="356"/>
      <c r="S64" s="356"/>
      <c r="T64" s="356"/>
      <c r="U64" s="356"/>
      <c r="V64" s="356"/>
      <c r="W64" s="356"/>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20" t="s">
        <v>368</v>
      </c>
      <c r="B66" s="321"/>
      <c r="C66" s="113" t="s">
        <v>1065</v>
      </c>
      <c r="D66" s="58"/>
      <c r="E66" s="315" t="s">
        <v>4</v>
      </c>
      <c r="F66" s="315"/>
      <c r="G66" s="322" t="s">
        <v>1070</v>
      </c>
      <c r="H66" s="322"/>
      <c r="I66" s="322"/>
      <c r="J66" s="322"/>
      <c r="K66" s="58"/>
      <c r="L66" s="58"/>
      <c r="M66" s="315" t="s">
        <v>1045</v>
      </c>
      <c r="N66" s="315"/>
      <c r="O66" s="315"/>
      <c r="P66" s="315"/>
      <c r="Q66" s="322" t="s">
        <v>1066</v>
      </c>
      <c r="R66" s="322"/>
      <c r="S66" s="322"/>
      <c r="T66" s="322"/>
      <c r="U66" s="322"/>
      <c r="V66" s="322"/>
      <c r="W66" s="322"/>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20" t="s">
        <v>1060</v>
      </c>
      <c r="B68" s="321"/>
      <c r="C68" s="119" t="s">
        <v>1064</v>
      </c>
      <c r="D68" s="58"/>
      <c r="E68" s="320" t="s">
        <v>24</v>
      </c>
      <c r="F68" s="321"/>
      <c r="G68" s="322" t="s">
        <v>1067</v>
      </c>
      <c r="H68" s="322"/>
      <c r="I68" s="322"/>
      <c r="J68" s="322"/>
      <c r="K68" s="58"/>
      <c r="L68" s="58"/>
      <c r="M68" s="315" t="s">
        <v>1061</v>
      </c>
      <c r="N68" s="315"/>
      <c r="O68" s="315"/>
      <c r="P68" s="315"/>
      <c r="Q68" s="322" t="s">
        <v>1068</v>
      </c>
      <c r="R68" s="322"/>
      <c r="S68" s="322"/>
      <c r="T68" s="322"/>
      <c r="U68" s="322"/>
      <c r="V68" s="322"/>
      <c r="W68" s="322"/>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15" t="s">
        <v>1040</v>
      </c>
      <c r="D70" s="315"/>
      <c r="E70" s="315"/>
      <c r="F70" s="315"/>
      <c r="H70" s="58"/>
      <c r="I70" s="58"/>
      <c r="J70" s="58"/>
      <c r="O70" s="315" t="s">
        <v>1043</v>
      </c>
      <c r="P70" s="315"/>
      <c r="Q70" s="315"/>
      <c r="R70" s="315"/>
      <c r="S70" s="315"/>
      <c r="T70" s="315"/>
      <c r="U70" s="315"/>
      <c r="V70" s="315"/>
      <c r="W70" s="99"/>
      <c r="Y70" s="76"/>
      <c r="Z70" s="76"/>
      <c r="AA70" s="76"/>
      <c r="AB70" s="76"/>
      <c r="AC70" s="76"/>
      <c r="AD70" s="76"/>
      <c r="AE70" s="76"/>
      <c r="AF70" s="76"/>
    </row>
    <row r="71" spans="1:32" s="9" customFormat="1" ht="24.75" customHeight="1">
      <c r="A71" s="58"/>
      <c r="B71" s="58"/>
      <c r="C71" s="125">
        <v>465277</v>
      </c>
      <c r="D71" s="58"/>
      <c r="E71" s="329">
        <v>2010</v>
      </c>
      <c r="F71" s="329"/>
      <c r="H71" s="58"/>
      <c r="I71" s="58"/>
      <c r="J71" s="58"/>
      <c r="O71" s="330">
        <v>0</v>
      </c>
      <c r="P71" s="330"/>
      <c r="Q71" s="330"/>
      <c r="R71" s="330"/>
      <c r="S71" s="330"/>
      <c r="T71" s="330"/>
      <c r="U71" s="330"/>
      <c r="V71" s="330"/>
      <c r="Y71" s="76"/>
      <c r="Z71" s="76"/>
      <c r="AA71" s="76"/>
      <c r="AB71" s="76"/>
      <c r="AC71" s="76"/>
      <c r="AD71" s="76"/>
      <c r="AE71" s="76"/>
      <c r="AF71" s="76"/>
    </row>
    <row r="72" spans="1:32" s="109" customFormat="1" ht="12" customHeight="1">
      <c r="C72" s="121" t="s">
        <v>1041</v>
      </c>
      <c r="D72" s="110"/>
      <c r="E72" s="331" t="s">
        <v>1042</v>
      </c>
      <c r="F72" s="331"/>
      <c r="G72" s="110"/>
      <c r="I72" s="110"/>
      <c r="J72" s="110"/>
      <c r="K72" s="110"/>
      <c r="L72" s="110"/>
      <c r="M72" s="110"/>
      <c r="N72" s="110"/>
      <c r="O72" s="121"/>
      <c r="P72" s="121"/>
      <c r="Q72" s="121"/>
      <c r="R72" s="121"/>
      <c r="S72" s="121"/>
      <c r="T72" s="121"/>
      <c r="U72" s="121"/>
      <c r="V72" s="121"/>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32" t="s">
        <v>996</v>
      </c>
      <c r="B74" s="332"/>
      <c r="C74" s="332"/>
      <c r="D74" s="332"/>
      <c r="E74" s="332"/>
      <c r="F74" s="332"/>
      <c r="G74" s="332"/>
      <c r="H74" s="332"/>
      <c r="I74" s="332"/>
      <c r="J74" s="332"/>
      <c r="K74" s="332"/>
      <c r="L74" s="332"/>
      <c r="M74" s="332"/>
      <c r="N74" s="332"/>
      <c r="O74" s="332"/>
      <c r="P74" s="332"/>
      <c r="Q74" s="332"/>
      <c r="R74" s="332"/>
      <c r="S74" s="332"/>
      <c r="T74" s="332"/>
      <c r="U74" s="332"/>
      <c r="V74" s="332"/>
      <c r="W74" s="332"/>
      <c r="Y74" s="1"/>
      <c r="Z74" s="1"/>
      <c r="AA74" s="1"/>
      <c r="AB74" s="1"/>
      <c r="AC74" s="1"/>
      <c r="AD74" s="1"/>
      <c r="AE74" s="1"/>
      <c r="AF74" s="1"/>
    </row>
    <row r="75" spans="1:32" s="3" customFormat="1" ht="15.75" customHeight="1">
      <c r="A75" s="333" t="s">
        <v>25</v>
      </c>
      <c r="B75" s="334"/>
      <c r="C75" s="315" t="s">
        <v>22</v>
      </c>
      <c r="D75" s="315"/>
      <c r="E75" s="337" t="s">
        <v>3</v>
      </c>
      <c r="F75" s="320" t="s">
        <v>346</v>
      </c>
      <c r="G75" s="339"/>
      <c r="H75" s="339"/>
      <c r="I75" s="339"/>
      <c r="J75" s="339"/>
      <c r="K75" s="339"/>
      <c r="L75" s="339"/>
      <c r="M75" s="339"/>
      <c r="N75" s="339"/>
      <c r="O75" s="339"/>
      <c r="P75" s="339"/>
      <c r="Q75" s="339"/>
      <c r="R75" s="339"/>
      <c r="S75" s="339"/>
      <c r="T75" s="321"/>
      <c r="U75" s="114"/>
      <c r="V75" s="218" t="s">
        <v>27</v>
      </c>
      <c r="W75" s="315" t="s">
        <v>1082</v>
      </c>
      <c r="Y75" s="1"/>
      <c r="Z75" s="1"/>
      <c r="AA75" s="1"/>
      <c r="AB75" s="1"/>
      <c r="AC75" s="1"/>
      <c r="AD75" s="1"/>
      <c r="AE75" s="1"/>
      <c r="AF75" s="1"/>
    </row>
    <row r="76" spans="1:32" ht="18.75" customHeight="1">
      <c r="A76" s="335"/>
      <c r="B76" s="336"/>
      <c r="C76" s="315"/>
      <c r="D76" s="315"/>
      <c r="E76" s="338"/>
      <c r="F76" s="341" t="s">
        <v>300</v>
      </c>
      <c r="G76" s="342"/>
      <c r="H76" s="343"/>
      <c r="I76" s="80" t="s">
        <v>28</v>
      </c>
      <c r="J76" s="80" t="s">
        <v>7</v>
      </c>
      <c r="K76" s="80" t="s">
        <v>8</v>
      </c>
      <c r="L76" s="80" t="s">
        <v>9</v>
      </c>
      <c r="M76" s="80" t="s">
        <v>10</v>
      </c>
      <c r="N76" s="80" t="s">
        <v>11</v>
      </c>
      <c r="O76" s="80" t="s">
        <v>12</v>
      </c>
      <c r="P76" s="80" t="s">
        <v>13</v>
      </c>
      <c r="Q76" s="80" t="s">
        <v>14</v>
      </c>
      <c r="R76" s="80" t="s">
        <v>15</v>
      </c>
      <c r="S76" s="80" t="s">
        <v>16</v>
      </c>
      <c r="T76" s="80" t="s">
        <v>17</v>
      </c>
      <c r="U76" s="14"/>
      <c r="V76" s="219"/>
      <c r="W76" s="315"/>
    </row>
    <row r="77" spans="1:32" ht="29.25" customHeight="1">
      <c r="A77" s="344" t="s">
        <v>1</v>
      </c>
      <c r="B77" s="344"/>
      <c r="C77" s="345" t="s">
        <v>1069</v>
      </c>
      <c r="D77" s="345"/>
      <c r="E77" s="126" t="s">
        <v>1075</v>
      </c>
      <c r="F77" s="222" t="s">
        <v>1031</v>
      </c>
      <c r="G77" s="346"/>
      <c r="H77" s="223"/>
      <c r="I77" s="103"/>
      <c r="J77" s="81"/>
      <c r="K77" s="81"/>
      <c r="L77" s="81"/>
      <c r="M77" s="81"/>
      <c r="N77" s="81"/>
      <c r="O77" s="81"/>
      <c r="P77" s="81"/>
      <c r="Q77" s="81"/>
      <c r="R77" s="81"/>
      <c r="S77" s="81"/>
      <c r="T77" s="81">
        <v>1378</v>
      </c>
      <c r="U77" s="82"/>
      <c r="V77" s="127">
        <f>SUM(I77:T77)</f>
        <v>1378</v>
      </c>
      <c r="W77" s="347"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44" t="s">
        <v>2</v>
      </c>
      <c r="B78" s="344"/>
      <c r="C78" s="345"/>
      <c r="D78" s="345"/>
      <c r="E78" s="124"/>
      <c r="F78" s="222" t="s">
        <v>1032</v>
      </c>
      <c r="G78" s="346"/>
      <c r="H78" s="223"/>
      <c r="I78" s="103"/>
      <c r="J78" s="81"/>
      <c r="K78" s="81"/>
      <c r="L78" s="81"/>
      <c r="M78" s="81"/>
      <c r="N78" s="81"/>
      <c r="O78" s="81"/>
      <c r="P78" s="81"/>
      <c r="Q78" s="81"/>
      <c r="R78" s="81"/>
      <c r="S78" s="81"/>
      <c r="T78" s="81"/>
      <c r="U78" s="81">
        <f>SUM(I78:T78)</f>
        <v>0</v>
      </c>
      <c r="V78" s="127">
        <f>SUM(I78:T78)</f>
        <v>0</v>
      </c>
      <c r="W78" s="347"/>
      <c r="X78" s="1"/>
      <c r="Z78" s="3"/>
      <c r="AB78" s="10"/>
      <c r="AE78" s="10"/>
      <c r="AF78" s="10"/>
    </row>
    <row r="79" spans="1:32" ht="17.25" customHeight="1">
      <c r="A79" s="340" t="s">
        <v>298</v>
      </c>
      <c r="B79" s="340"/>
      <c r="C79" s="340"/>
      <c r="D79" s="340"/>
      <c r="E79" s="340"/>
      <c r="F79" s="340"/>
      <c r="G79" s="340"/>
      <c r="H79" s="340"/>
      <c r="I79" s="340"/>
      <c r="J79" s="340"/>
      <c r="K79" s="340"/>
      <c r="L79" s="340"/>
      <c r="M79" s="340"/>
      <c r="N79" s="340"/>
      <c r="O79" s="340"/>
      <c r="P79" s="340"/>
      <c r="Q79" s="340"/>
      <c r="R79" s="340"/>
      <c r="S79" s="340"/>
      <c r="T79" s="340"/>
      <c r="U79" s="340"/>
      <c r="V79" s="340"/>
      <c r="W79" s="340"/>
    </row>
    <row r="80" spans="1:32" s="3" customFormat="1" ht="15.75" customHeight="1">
      <c r="A80" s="333" t="s">
        <v>25</v>
      </c>
      <c r="B80" s="334"/>
      <c r="C80" s="315" t="s">
        <v>22</v>
      </c>
      <c r="D80" s="315"/>
      <c r="E80" s="337" t="s">
        <v>3</v>
      </c>
      <c r="F80" s="320" t="s">
        <v>346</v>
      </c>
      <c r="G80" s="339"/>
      <c r="H80" s="339"/>
      <c r="I80" s="339"/>
      <c r="J80" s="339"/>
      <c r="K80" s="339"/>
      <c r="L80" s="339"/>
      <c r="M80" s="339"/>
      <c r="N80" s="339"/>
      <c r="O80" s="339"/>
      <c r="P80" s="339"/>
      <c r="Q80" s="339"/>
      <c r="R80" s="339"/>
      <c r="S80" s="339"/>
      <c r="T80" s="321"/>
      <c r="U80" s="114"/>
      <c r="V80" s="218" t="s">
        <v>27</v>
      </c>
      <c r="W80" s="315" t="s">
        <v>1083</v>
      </c>
      <c r="Y80" s="1"/>
      <c r="Z80" s="1"/>
      <c r="AA80" s="1"/>
      <c r="AB80" s="1"/>
      <c r="AC80" s="1"/>
      <c r="AD80" s="1"/>
      <c r="AE80" s="1"/>
      <c r="AF80" s="1"/>
    </row>
    <row r="81" spans="1:32" ht="18.75" customHeight="1">
      <c r="A81" s="335"/>
      <c r="B81" s="336"/>
      <c r="C81" s="315"/>
      <c r="D81" s="315"/>
      <c r="E81" s="338"/>
      <c r="F81" s="341" t="s">
        <v>298</v>
      </c>
      <c r="G81" s="342"/>
      <c r="H81" s="343"/>
      <c r="I81" s="80" t="s">
        <v>28</v>
      </c>
      <c r="J81" s="80" t="s">
        <v>7</v>
      </c>
      <c r="K81" s="80" t="s">
        <v>8</v>
      </c>
      <c r="L81" s="80" t="s">
        <v>9</v>
      </c>
      <c r="M81" s="80" t="s">
        <v>10</v>
      </c>
      <c r="N81" s="80" t="s">
        <v>11</v>
      </c>
      <c r="O81" s="80" t="s">
        <v>12</v>
      </c>
      <c r="P81" s="80" t="s">
        <v>13</v>
      </c>
      <c r="Q81" s="80" t="s">
        <v>14</v>
      </c>
      <c r="R81" s="80" t="s">
        <v>15</v>
      </c>
      <c r="S81" s="80" t="s">
        <v>16</v>
      </c>
      <c r="T81" s="80" t="s">
        <v>17</v>
      </c>
      <c r="U81" s="14"/>
      <c r="V81" s="219"/>
      <c r="W81" s="315"/>
    </row>
    <row r="82" spans="1:32" ht="28.5" customHeight="1">
      <c r="A82" s="358" t="s">
        <v>1</v>
      </c>
      <c r="B82" s="359"/>
      <c r="C82" s="354" t="str">
        <f>C77</f>
        <v>Poblacion de 18 años y mas que tiene estudios profesionales</v>
      </c>
      <c r="D82" s="355"/>
      <c r="E82" s="124" t="str">
        <f>E77</f>
        <v>persona</v>
      </c>
      <c r="F82" s="222" t="s">
        <v>1062</v>
      </c>
      <c r="G82" s="346"/>
      <c r="H82" s="223"/>
      <c r="I82" s="103"/>
      <c r="J82" s="81"/>
      <c r="K82" s="81"/>
      <c r="L82" s="81"/>
      <c r="M82" s="81"/>
      <c r="N82" s="81"/>
      <c r="O82" s="81"/>
      <c r="P82" s="81"/>
      <c r="Q82" s="81"/>
      <c r="R82" s="81"/>
      <c r="S82" s="81"/>
      <c r="T82" s="81"/>
      <c r="U82" s="82"/>
      <c r="V82" s="127">
        <f>SUM(I82:T82)</f>
        <v>0</v>
      </c>
      <c r="W82" s="347"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358" t="s">
        <v>2</v>
      </c>
      <c r="B83" s="359"/>
      <c r="C83" s="360">
        <f>C78</f>
        <v>0</v>
      </c>
      <c r="D83" s="361"/>
      <c r="E83" s="162">
        <f>E78</f>
        <v>0</v>
      </c>
      <c r="F83" s="222" t="s">
        <v>1063</v>
      </c>
      <c r="G83" s="346"/>
      <c r="H83" s="223"/>
      <c r="I83" s="103"/>
      <c r="J83" s="81"/>
      <c r="K83" s="81"/>
      <c r="L83" s="81"/>
      <c r="M83" s="81"/>
      <c r="N83" s="81"/>
      <c r="O83" s="81"/>
      <c r="P83" s="81"/>
      <c r="Q83" s="81"/>
      <c r="R83" s="81"/>
      <c r="S83" s="81"/>
      <c r="T83" s="81"/>
      <c r="U83" s="81">
        <f>SUM(I83:T83)</f>
        <v>0</v>
      </c>
      <c r="V83" s="127">
        <f>SUM(I83:T83)</f>
        <v>0</v>
      </c>
      <c r="W83" s="347"/>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48" t="s">
        <v>997</v>
      </c>
      <c r="B85" s="348"/>
      <c r="C85" s="348"/>
      <c r="D85" s="348"/>
      <c r="E85" s="348"/>
      <c r="F85" s="348"/>
      <c r="G85" s="348"/>
      <c r="H85" s="348"/>
      <c r="I85" s="348"/>
      <c r="J85" s="348"/>
      <c r="K85" s="348"/>
      <c r="L85" s="348"/>
      <c r="M85" s="348"/>
      <c r="N85" s="348"/>
      <c r="O85" s="348"/>
      <c r="P85" s="348"/>
      <c r="Q85" s="348"/>
      <c r="R85" s="348"/>
      <c r="S85" s="348"/>
      <c r="T85" s="348"/>
      <c r="U85" s="348"/>
      <c r="V85" s="348"/>
      <c r="W85" s="128" t="str">
        <f>IF(ISERROR(W82/W77)=TRUE,"",(W82/W77))</f>
        <v/>
      </c>
      <c r="AB85" s="10"/>
      <c r="AC85" s="10"/>
      <c r="AD85" s="10"/>
      <c r="AE85" s="10"/>
      <c r="AF85" s="10"/>
    </row>
    <row r="86" spans="1:32" ht="6.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91"/>
      <c r="AB86" s="10"/>
      <c r="AC86" s="10"/>
      <c r="AD86" s="10"/>
      <c r="AE86" s="10"/>
      <c r="AF86" s="10"/>
    </row>
    <row r="87" spans="1:32" s="3" customFormat="1" ht="33" customHeight="1">
      <c r="A87" s="349" t="s">
        <v>1033</v>
      </c>
      <c r="B87" s="350"/>
      <c r="C87" s="350"/>
      <c r="D87" s="350"/>
      <c r="E87" s="350"/>
      <c r="F87" s="351"/>
      <c r="G87" s="352"/>
      <c r="H87" s="352"/>
      <c r="I87" s="352"/>
      <c r="J87" s="352"/>
      <c r="K87" s="352"/>
      <c r="L87" s="352"/>
      <c r="M87" s="352"/>
      <c r="N87" s="352"/>
      <c r="O87" s="352"/>
      <c r="P87" s="352"/>
      <c r="Q87" s="352"/>
      <c r="R87" s="352"/>
      <c r="S87" s="352"/>
      <c r="T87" s="352"/>
      <c r="U87" s="352"/>
      <c r="V87" s="352"/>
      <c r="W87" s="353"/>
      <c r="Y87" s="1"/>
      <c r="Z87" s="1"/>
      <c r="AA87" s="1"/>
      <c r="AB87" s="1"/>
      <c r="AC87" s="1"/>
      <c r="AD87" s="1"/>
      <c r="AE87" s="1"/>
      <c r="AF87" s="1"/>
    </row>
    <row r="88" spans="1:32" s="79" customFormat="1" ht="7.5" customHeight="1">
      <c r="A88" s="357"/>
      <c r="B88" s="357"/>
      <c r="C88" s="357"/>
      <c r="D88" s="357"/>
      <c r="E88" s="357"/>
      <c r="F88" s="357"/>
      <c r="G88" s="357"/>
      <c r="H88" s="357"/>
      <c r="I88" s="357"/>
      <c r="J88" s="357"/>
      <c r="K88" s="357"/>
      <c r="L88" s="357"/>
      <c r="M88" s="357"/>
      <c r="N88" s="357"/>
      <c r="O88" s="357"/>
      <c r="P88" s="357"/>
      <c r="Q88" s="357"/>
      <c r="R88" s="357"/>
      <c r="S88" s="357"/>
      <c r="T88" s="357"/>
      <c r="U88" s="357"/>
      <c r="V88" s="357"/>
      <c r="W88" s="357"/>
      <c r="Y88" s="78"/>
      <c r="Z88" s="78"/>
      <c r="AA88" s="78"/>
      <c r="AB88" s="78"/>
      <c r="AC88" s="78"/>
      <c r="AD88" s="78"/>
      <c r="AE88" s="78"/>
      <c r="AF88" s="78"/>
    </row>
    <row r="89" spans="1:32" s="3" customFormat="1" ht="15" customHeight="1">
      <c r="A89" s="312" t="s">
        <v>1037</v>
      </c>
      <c r="B89" s="313"/>
      <c r="C89" s="313"/>
      <c r="D89" s="313"/>
      <c r="E89" s="313"/>
      <c r="F89" s="313"/>
      <c r="G89" s="313"/>
      <c r="H89" s="313"/>
      <c r="I89" s="313"/>
      <c r="J89" s="313"/>
      <c r="K89" s="313"/>
      <c r="L89" s="313"/>
      <c r="M89" s="313"/>
      <c r="N89" s="313"/>
      <c r="O89" s="313"/>
      <c r="P89" s="313"/>
      <c r="Q89" s="313"/>
      <c r="R89" s="313"/>
      <c r="S89" s="313"/>
      <c r="T89" s="313"/>
      <c r="U89" s="313"/>
      <c r="V89" s="313"/>
      <c r="W89" s="314"/>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15" t="s">
        <v>1047</v>
      </c>
      <c r="B91" s="315"/>
      <c r="C91" s="316" t="s">
        <v>1190</v>
      </c>
      <c r="D91" s="317"/>
      <c r="E91" s="317"/>
      <c r="F91" s="317"/>
      <c r="G91" s="317"/>
      <c r="H91" s="317"/>
      <c r="I91" s="317"/>
      <c r="J91" s="317"/>
      <c r="K91" s="317"/>
      <c r="L91" s="317"/>
      <c r="M91" s="317"/>
      <c r="N91" s="317"/>
      <c r="O91" s="317"/>
      <c r="P91" s="317"/>
      <c r="Q91" s="317"/>
      <c r="R91" s="317"/>
      <c r="S91" s="317"/>
      <c r="T91" s="317"/>
      <c r="U91" s="317"/>
      <c r="V91" s="317"/>
      <c r="W91" s="318"/>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23" t="s">
        <v>1046</v>
      </c>
      <c r="B93" s="324"/>
      <c r="C93" s="324"/>
      <c r="D93" s="324"/>
      <c r="E93" s="324"/>
      <c r="F93" s="324"/>
      <c r="G93" s="324"/>
      <c r="H93" s="324"/>
      <c r="I93" s="324"/>
      <c r="J93" s="324"/>
      <c r="K93" s="324"/>
      <c r="L93" s="324"/>
      <c r="M93" s="324"/>
      <c r="N93" s="324"/>
      <c r="O93" s="324"/>
      <c r="P93" s="324"/>
      <c r="Q93" s="324"/>
      <c r="R93" s="324"/>
      <c r="S93" s="324"/>
      <c r="T93" s="324"/>
      <c r="U93" s="324"/>
      <c r="V93" s="324"/>
      <c r="W93" s="325"/>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15" t="s">
        <v>22</v>
      </c>
      <c r="B95" s="315"/>
      <c r="C95" s="356" t="s">
        <v>1199</v>
      </c>
      <c r="D95" s="356"/>
      <c r="E95" s="356"/>
      <c r="F95" s="356"/>
      <c r="G95" s="356"/>
      <c r="H95" s="356"/>
      <c r="I95" s="356"/>
      <c r="J95" s="356"/>
      <c r="K95" s="356"/>
      <c r="L95" s="356"/>
      <c r="M95" s="356"/>
      <c r="N95" s="356"/>
      <c r="O95" s="356"/>
      <c r="P95" s="356"/>
      <c r="Q95" s="356"/>
      <c r="R95" s="356"/>
      <c r="S95" s="356"/>
      <c r="T95" s="356"/>
      <c r="U95" s="356"/>
      <c r="V95" s="356"/>
      <c r="W95" s="356"/>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20" t="s">
        <v>368</v>
      </c>
      <c r="B97" s="321"/>
      <c r="C97" s="113" t="s">
        <v>1065</v>
      </c>
      <c r="D97" s="58"/>
      <c r="E97" s="315" t="s">
        <v>4</v>
      </c>
      <c r="F97" s="315"/>
      <c r="G97" s="322" t="s">
        <v>1076</v>
      </c>
      <c r="H97" s="322"/>
      <c r="I97" s="322"/>
      <c r="J97" s="322"/>
      <c r="K97" s="58"/>
      <c r="L97" s="58"/>
      <c r="M97" s="315" t="s">
        <v>1045</v>
      </c>
      <c r="N97" s="315"/>
      <c r="O97" s="315"/>
      <c r="P97" s="315"/>
      <c r="Q97" s="322" t="s">
        <v>1077</v>
      </c>
      <c r="R97" s="322"/>
      <c r="S97" s="322"/>
      <c r="T97" s="322"/>
      <c r="U97" s="322"/>
      <c r="V97" s="322"/>
      <c r="W97" s="322"/>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20" t="s">
        <v>1060</v>
      </c>
      <c r="B99" s="321"/>
      <c r="C99" s="119" t="s">
        <v>1064</v>
      </c>
      <c r="D99" s="58"/>
      <c r="E99" s="320" t="s">
        <v>24</v>
      </c>
      <c r="F99" s="321"/>
      <c r="G99" s="322" t="s">
        <v>1081</v>
      </c>
      <c r="H99" s="322"/>
      <c r="I99" s="322"/>
      <c r="J99" s="322"/>
      <c r="K99" s="58"/>
      <c r="L99" s="58"/>
      <c r="M99" s="315" t="s">
        <v>1061</v>
      </c>
      <c r="N99" s="315"/>
      <c r="O99" s="315"/>
      <c r="P99" s="315"/>
      <c r="Q99" s="322" t="s">
        <v>1078</v>
      </c>
      <c r="R99" s="322"/>
      <c r="S99" s="322"/>
      <c r="T99" s="322"/>
      <c r="U99" s="322"/>
      <c r="V99" s="322"/>
      <c r="W99" s="322"/>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15" t="s">
        <v>1040</v>
      </c>
      <c r="D101" s="315"/>
      <c r="E101" s="315"/>
      <c r="F101" s="315"/>
      <c r="H101" s="58"/>
      <c r="I101" s="58"/>
      <c r="J101" s="58"/>
      <c r="O101" s="315" t="s">
        <v>1043</v>
      </c>
      <c r="P101" s="315"/>
      <c r="Q101" s="315"/>
      <c r="R101" s="315"/>
      <c r="S101" s="315"/>
      <c r="T101" s="315"/>
      <c r="U101" s="315"/>
      <c r="V101" s="315"/>
      <c r="W101" s="99"/>
      <c r="Y101" s="76"/>
      <c r="Z101" s="76"/>
      <c r="AA101" s="76"/>
      <c r="AB101" s="76"/>
      <c r="AC101" s="76"/>
      <c r="AD101" s="76"/>
      <c r="AE101" s="76"/>
      <c r="AF101" s="76"/>
    </row>
    <row r="102" spans="1:32" s="9" customFormat="1" ht="24.75" customHeight="1">
      <c r="A102" s="58"/>
      <c r="B102" s="58"/>
      <c r="C102" s="125">
        <v>-2200</v>
      </c>
      <c r="D102" s="58"/>
      <c r="E102" s="329">
        <v>2011</v>
      </c>
      <c r="F102" s="329"/>
      <c r="H102" s="58"/>
      <c r="I102" s="58"/>
      <c r="J102" s="58"/>
      <c r="O102" s="362">
        <v>1.79</v>
      </c>
      <c r="P102" s="362"/>
      <c r="Q102" s="362"/>
      <c r="R102" s="362"/>
      <c r="S102" s="362"/>
      <c r="T102" s="362"/>
      <c r="U102" s="362"/>
      <c r="V102" s="362"/>
      <c r="Y102" s="76"/>
      <c r="Z102" s="76"/>
      <c r="AA102" s="76"/>
      <c r="AB102" s="76"/>
      <c r="AC102" s="76"/>
      <c r="AD102" s="76"/>
      <c r="AE102" s="76"/>
      <c r="AF102" s="76"/>
    </row>
    <row r="103" spans="1:32" s="109" customFormat="1" ht="12" customHeight="1">
      <c r="C103" s="121" t="s">
        <v>1041</v>
      </c>
      <c r="D103" s="110"/>
      <c r="E103" s="331" t="s">
        <v>1042</v>
      </c>
      <c r="F103" s="331"/>
      <c r="G103" s="110"/>
      <c r="I103" s="110"/>
      <c r="J103" s="110"/>
      <c r="K103" s="110"/>
      <c r="L103" s="110"/>
      <c r="M103" s="110"/>
      <c r="N103" s="110"/>
      <c r="O103" s="121"/>
      <c r="P103" s="121"/>
      <c r="Q103" s="121"/>
      <c r="R103" s="121"/>
      <c r="S103" s="121"/>
      <c r="T103" s="121"/>
      <c r="U103" s="121"/>
      <c r="V103" s="121"/>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32" t="s">
        <v>996</v>
      </c>
      <c r="B105" s="332"/>
      <c r="C105" s="332"/>
      <c r="D105" s="332"/>
      <c r="E105" s="332"/>
      <c r="F105" s="332"/>
      <c r="G105" s="332"/>
      <c r="H105" s="332"/>
      <c r="I105" s="332"/>
      <c r="J105" s="332"/>
      <c r="K105" s="332"/>
      <c r="L105" s="332"/>
      <c r="M105" s="332"/>
      <c r="N105" s="332"/>
      <c r="O105" s="332"/>
      <c r="P105" s="332"/>
      <c r="Q105" s="332"/>
      <c r="R105" s="332"/>
      <c r="S105" s="332"/>
      <c r="T105" s="332"/>
      <c r="U105" s="332"/>
      <c r="V105" s="332"/>
      <c r="W105" s="332"/>
      <c r="Y105" s="1"/>
      <c r="Z105" s="1"/>
      <c r="AA105" s="1"/>
      <c r="AB105" s="1"/>
      <c r="AC105" s="1"/>
      <c r="AD105" s="1"/>
      <c r="AE105" s="1"/>
      <c r="AF105" s="1"/>
    </row>
    <row r="106" spans="1:32" s="3" customFormat="1" ht="15.75" customHeight="1">
      <c r="A106" s="333" t="s">
        <v>25</v>
      </c>
      <c r="B106" s="334"/>
      <c r="C106" s="315" t="s">
        <v>22</v>
      </c>
      <c r="D106" s="315"/>
      <c r="E106" s="337" t="s">
        <v>3</v>
      </c>
      <c r="F106" s="320" t="s">
        <v>346</v>
      </c>
      <c r="G106" s="339"/>
      <c r="H106" s="339"/>
      <c r="I106" s="339"/>
      <c r="J106" s="339"/>
      <c r="K106" s="339"/>
      <c r="L106" s="339"/>
      <c r="M106" s="339"/>
      <c r="N106" s="339"/>
      <c r="O106" s="339"/>
      <c r="P106" s="339"/>
      <c r="Q106" s="339"/>
      <c r="R106" s="339"/>
      <c r="S106" s="339"/>
      <c r="T106" s="321"/>
      <c r="U106" s="114"/>
      <c r="V106" s="218" t="s">
        <v>27</v>
      </c>
      <c r="W106" s="315" t="s">
        <v>1082</v>
      </c>
      <c r="Y106" s="1"/>
      <c r="Z106" s="1"/>
      <c r="AA106" s="1"/>
      <c r="AB106" s="1"/>
      <c r="AC106" s="1"/>
      <c r="AD106" s="1"/>
      <c r="AE106" s="1"/>
      <c r="AF106" s="1"/>
    </row>
    <row r="107" spans="1:32" ht="18.75" customHeight="1">
      <c r="A107" s="335"/>
      <c r="B107" s="336"/>
      <c r="C107" s="315"/>
      <c r="D107" s="315"/>
      <c r="E107" s="338"/>
      <c r="F107" s="341" t="s">
        <v>300</v>
      </c>
      <c r="G107" s="342"/>
      <c r="H107" s="343"/>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219"/>
      <c r="W107" s="315"/>
    </row>
    <row r="108" spans="1:32" ht="29.25" customHeight="1">
      <c r="A108" s="344" t="s">
        <v>1</v>
      </c>
      <c r="B108" s="344"/>
      <c r="C108" s="345" t="s">
        <v>1079</v>
      </c>
      <c r="D108" s="345"/>
      <c r="E108" s="124" t="s">
        <v>1074</v>
      </c>
      <c r="F108" s="222" t="s">
        <v>1031</v>
      </c>
      <c r="G108" s="346"/>
      <c r="H108" s="223"/>
      <c r="I108" s="103"/>
      <c r="J108" s="81"/>
      <c r="K108" s="81"/>
      <c r="L108" s="81"/>
      <c r="M108" s="81"/>
      <c r="N108" s="81"/>
      <c r="O108" s="81"/>
      <c r="P108" s="81"/>
      <c r="Q108" s="81"/>
      <c r="R108" s="81">
        <v>1022</v>
      </c>
      <c r="S108" s="81"/>
      <c r="T108" s="81"/>
      <c r="U108" s="82"/>
      <c r="V108" s="127">
        <f>SUM(I108:T108)</f>
        <v>1022</v>
      </c>
      <c r="W108" s="347" t="str">
        <f>IF($G$99="porcentaje",FIXED(V108/V109*100,2)&amp;"%",IF($G$99="Promedio",V108/V109,IF($G$99="variación porcentual",FIXED(((V108/V109)-1)*100,2)&amp;"%",IF($G$99="OTRAS","CAPTURAR EL RESULTADO DEL INDICADOR"))))</f>
        <v>1,79%</v>
      </c>
      <c r="X108" s="123"/>
      <c r="AB108" s="10"/>
      <c r="AE108" s="10"/>
      <c r="AF108" s="10"/>
    </row>
    <row r="109" spans="1:32" ht="30" customHeight="1">
      <c r="A109" s="344" t="s">
        <v>2</v>
      </c>
      <c r="B109" s="344"/>
      <c r="C109" s="345" t="s">
        <v>1080</v>
      </c>
      <c r="D109" s="345"/>
      <c r="E109" s="124" t="s">
        <v>1074</v>
      </c>
      <c r="F109" s="222" t="s">
        <v>1032</v>
      </c>
      <c r="G109" s="346"/>
      <c r="H109" s="223"/>
      <c r="I109" s="103"/>
      <c r="J109" s="81"/>
      <c r="K109" s="81"/>
      <c r="L109" s="81"/>
      <c r="M109" s="81"/>
      <c r="N109" s="81"/>
      <c r="O109" s="81"/>
      <c r="P109" s="81"/>
      <c r="Q109" s="81"/>
      <c r="R109" s="81">
        <v>1004</v>
      </c>
      <c r="S109" s="81"/>
      <c r="T109" s="81"/>
      <c r="U109" s="81">
        <f>SUM(I109:T109)</f>
        <v>1004</v>
      </c>
      <c r="V109" s="127">
        <f>SUM(I109:T109)</f>
        <v>1004</v>
      </c>
      <c r="W109" s="347"/>
      <c r="X109" s="1"/>
      <c r="Z109" s="3"/>
      <c r="AB109" s="10"/>
      <c r="AE109" s="10"/>
      <c r="AF109" s="10"/>
    </row>
    <row r="110" spans="1:32" ht="17.25" customHeight="1">
      <c r="A110" s="340" t="s">
        <v>298</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row>
    <row r="111" spans="1:32" s="3" customFormat="1" ht="15.75" customHeight="1">
      <c r="A111" s="333" t="s">
        <v>25</v>
      </c>
      <c r="B111" s="334"/>
      <c r="C111" s="315" t="s">
        <v>22</v>
      </c>
      <c r="D111" s="315"/>
      <c r="E111" s="337" t="s">
        <v>3</v>
      </c>
      <c r="F111" s="320" t="s">
        <v>346</v>
      </c>
      <c r="G111" s="339"/>
      <c r="H111" s="339"/>
      <c r="I111" s="339"/>
      <c r="J111" s="339"/>
      <c r="K111" s="339"/>
      <c r="L111" s="339"/>
      <c r="M111" s="339"/>
      <c r="N111" s="339"/>
      <c r="O111" s="339"/>
      <c r="P111" s="339"/>
      <c r="Q111" s="339"/>
      <c r="R111" s="339"/>
      <c r="S111" s="339"/>
      <c r="T111" s="321"/>
      <c r="U111" s="114"/>
      <c r="V111" s="218" t="s">
        <v>27</v>
      </c>
      <c r="W111" s="315" t="s">
        <v>1083</v>
      </c>
      <c r="Y111" s="1"/>
      <c r="Z111" s="1"/>
      <c r="AA111" s="1"/>
      <c r="AB111" s="1"/>
      <c r="AC111" s="1"/>
      <c r="AD111" s="1"/>
      <c r="AE111" s="1"/>
      <c r="AF111" s="1"/>
    </row>
    <row r="112" spans="1:32" ht="18.75" customHeight="1">
      <c r="A112" s="335"/>
      <c r="B112" s="336"/>
      <c r="C112" s="315"/>
      <c r="D112" s="315"/>
      <c r="E112" s="338"/>
      <c r="F112" s="341" t="s">
        <v>298</v>
      </c>
      <c r="G112" s="342"/>
      <c r="H112" s="343"/>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219"/>
      <c r="W112" s="315"/>
    </row>
    <row r="113" spans="1:32" ht="29.25" customHeight="1">
      <c r="A113" s="344" t="s">
        <v>1</v>
      </c>
      <c r="B113" s="344"/>
      <c r="C113" s="345" t="str">
        <f>C108</f>
        <v>Estudiantes matrriculados en el ciclo escolar actual</v>
      </c>
      <c r="D113" s="345"/>
      <c r="E113" s="124" t="str">
        <f>E108</f>
        <v>personas</v>
      </c>
      <c r="F113" s="222" t="s">
        <v>1062</v>
      </c>
      <c r="G113" s="346"/>
      <c r="H113" s="223"/>
      <c r="I113" s="103"/>
      <c r="J113" s="81"/>
      <c r="K113" s="81"/>
      <c r="L113" s="81"/>
      <c r="M113" s="81"/>
      <c r="N113" s="81"/>
      <c r="O113" s="81"/>
      <c r="P113" s="81"/>
      <c r="Q113" s="81"/>
      <c r="R113" s="81">
        <v>1166</v>
      </c>
      <c r="S113" s="81"/>
      <c r="T113" s="81"/>
      <c r="U113" s="82"/>
      <c r="V113" s="127">
        <f>SUM(I113:T113)</f>
        <v>1166</v>
      </c>
      <c r="W113" s="347" t="str">
        <f>IF($G$99="porcentaje",FIXED(V113/V114*100,2)&amp;"%",IF($G$99="Promedio",V113/V114,IF($G$99="variación porcentual",FIXED(((V113/V114)-1)*100,2)&amp;"%",IF($G$99="OTRAS","CAPTURAR EL RESULTADO DEL INDICADOR"))))</f>
        <v>16,14%</v>
      </c>
      <c r="X113" s="1"/>
      <c r="AB113" s="10"/>
      <c r="AE113" s="10"/>
      <c r="AF113" s="10"/>
    </row>
    <row r="114" spans="1:32" ht="30" customHeight="1">
      <c r="A114" s="344" t="s">
        <v>2</v>
      </c>
      <c r="B114" s="344"/>
      <c r="C114" s="345" t="str">
        <f>C109</f>
        <v>Estutdiantes matriculados del ciclo anterior</v>
      </c>
      <c r="D114" s="345"/>
      <c r="E114" s="124" t="str">
        <f>E109</f>
        <v>personas</v>
      </c>
      <c r="F114" s="222" t="s">
        <v>1063</v>
      </c>
      <c r="G114" s="346"/>
      <c r="H114" s="223"/>
      <c r="I114" s="103"/>
      <c r="J114" s="81"/>
      <c r="K114" s="81"/>
      <c r="L114" s="81"/>
      <c r="M114" s="81"/>
      <c r="N114" s="81"/>
      <c r="O114" s="81"/>
      <c r="P114" s="81"/>
      <c r="Q114" s="81"/>
      <c r="R114" s="81">
        <v>1004</v>
      </c>
      <c r="S114" s="81"/>
      <c r="T114" s="81"/>
      <c r="U114" s="81">
        <f>SUM(I114:T114)</f>
        <v>1004</v>
      </c>
      <c r="V114" s="127">
        <f>SUM(I114:T114)</f>
        <v>1004</v>
      </c>
      <c r="W114" s="347"/>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48" t="s">
        <v>997</v>
      </c>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128">
        <f>IF(ISERROR(W113/W108)=TRUE,"",(W113/W108))</f>
        <v>9.016759776536313</v>
      </c>
      <c r="AB116" s="10"/>
      <c r="AC116" s="10"/>
      <c r="AD116" s="10"/>
      <c r="AE116" s="10"/>
      <c r="AF116" s="10"/>
    </row>
    <row r="117" spans="1:32" ht="6.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91"/>
      <c r="AB117" s="10"/>
      <c r="AC117" s="10"/>
      <c r="AD117" s="10"/>
      <c r="AE117" s="10"/>
      <c r="AF117" s="10"/>
    </row>
    <row r="118" spans="1:32" s="3" customFormat="1" ht="33" customHeight="1">
      <c r="A118" s="349" t="s">
        <v>1033</v>
      </c>
      <c r="B118" s="350"/>
      <c r="C118" s="350"/>
      <c r="D118" s="350"/>
      <c r="E118" s="350"/>
      <c r="F118" s="351"/>
      <c r="G118" s="352"/>
      <c r="H118" s="352"/>
      <c r="I118" s="352"/>
      <c r="J118" s="352"/>
      <c r="K118" s="352"/>
      <c r="L118" s="352"/>
      <c r="M118" s="352"/>
      <c r="N118" s="352"/>
      <c r="O118" s="352"/>
      <c r="P118" s="352"/>
      <c r="Q118" s="352"/>
      <c r="R118" s="352"/>
      <c r="S118" s="352"/>
      <c r="T118" s="352"/>
      <c r="U118" s="352"/>
      <c r="V118" s="352"/>
      <c r="W118" s="353"/>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15" t="s">
        <v>1048</v>
      </c>
      <c r="B120" s="315"/>
      <c r="C120" s="316" t="s">
        <v>1191</v>
      </c>
      <c r="D120" s="317"/>
      <c r="E120" s="317"/>
      <c r="F120" s="317"/>
      <c r="G120" s="317"/>
      <c r="H120" s="317"/>
      <c r="I120" s="317"/>
      <c r="J120" s="317"/>
      <c r="K120" s="317"/>
      <c r="L120" s="317"/>
      <c r="M120" s="317"/>
      <c r="N120" s="317"/>
      <c r="O120" s="317"/>
      <c r="P120" s="317"/>
      <c r="Q120" s="317"/>
      <c r="R120" s="317"/>
      <c r="S120" s="317"/>
      <c r="T120" s="317"/>
      <c r="U120" s="317"/>
      <c r="V120" s="317"/>
      <c r="W120" s="318"/>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23" t="s">
        <v>1046</v>
      </c>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5"/>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15" t="s">
        <v>22</v>
      </c>
      <c r="B124" s="315"/>
      <c r="C124" s="356" t="s">
        <v>1198</v>
      </c>
      <c r="D124" s="356"/>
      <c r="E124" s="356"/>
      <c r="F124" s="356"/>
      <c r="G124" s="356"/>
      <c r="H124" s="356"/>
      <c r="I124" s="356"/>
      <c r="J124" s="356"/>
      <c r="K124" s="356"/>
      <c r="L124" s="356"/>
      <c r="M124" s="356"/>
      <c r="N124" s="356"/>
      <c r="O124" s="356"/>
      <c r="P124" s="356"/>
      <c r="Q124" s="356"/>
      <c r="R124" s="356"/>
      <c r="S124" s="356"/>
      <c r="T124" s="356"/>
      <c r="U124" s="356"/>
      <c r="V124" s="356"/>
      <c r="W124" s="356"/>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20" t="s">
        <v>368</v>
      </c>
      <c r="B126" s="321"/>
      <c r="C126" s="113" t="s">
        <v>1065</v>
      </c>
      <c r="D126" s="58"/>
      <c r="E126" s="315" t="s">
        <v>4</v>
      </c>
      <c r="F126" s="315"/>
      <c r="G126" s="322" t="s">
        <v>1076</v>
      </c>
      <c r="H126" s="322"/>
      <c r="I126" s="322"/>
      <c r="J126" s="322"/>
      <c r="K126" s="58"/>
      <c r="L126" s="58"/>
      <c r="M126" s="315" t="s">
        <v>1045</v>
      </c>
      <c r="N126" s="315"/>
      <c r="O126" s="315"/>
      <c r="P126" s="315"/>
      <c r="Q126" s="322" t="s">
        <v>1084</v>
      </c>
      <c r="R126" s="322"/>
      <c r="S126" s="322"/>
      <c r="T126" s="322"/>
      <c r="U126" s="322"/>
      <c r="V126" s="322"/>
      <c r="W126" s="322"/>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20" t="s">
        <v>1060</v>
      </c>
      <c r="B128" s="321"/>
      <c r="C128" s="119" t="s">
        <v>1064</v>
      </c>
      <c r="D128" s="58"/>
      <c r="E128" s="320" t="s">
        <v>24</v>
      </c>
      <c r="F128" s="321"/>
      <c r="G128" s="322" t="s">
        <v>1071</v>
      </c>
      <c r="H128" s="322"/>
      <c r="I128" s="322"/>
      <c r="J128" s="322"/>
      <c r="K128" s="58"/>
      <c r="L128" s="58"/>
      <c r="M128" s="315" t="s">
        <v>1061</v>
      </c>
      <c r="N128" s="315"/>
      <c r="O128" s="315"/>
      <c r="P128" s="315"/>
      <c r="Q128" s="322" t="s">
        <v>1068</v>
      </c>
      <c r="R128" s="322"/>
      <c r="S128" s="322"/>
      <c r="T128" s="322"/>
      <c r="U128" s="322"/>
      <c r="V128" s="322"/>
      <c r="W128" s="322"/>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15" t="s">
        <v>1040</v>
      </c>
      <c r="D130" s="315"/>
      <c r="E130" s="315"/>
      <c r="F130" s="315"/>
      <c r="H130" s="58"/>
      <c r="I130" s="58"/>
      <c r="J130" s="58"/>
      <c r="O130" s="315" t="s">
        <v>1043</v>
      </c>
      <c r="P130" s="315"/>
      <c r="Q130" s="315"/>
      <c r="R130" s="315"/>
      <c r="S130" s="315"/>
      <c r="T130" s="315"/>
      <c r="U130" s="315"/>
      <c r="V130" s="315"/>
      <c r="W130" s="99"/>
      <c r="Y130" s="76"/>
      <c r="Z130" s="76"/>
      <c r="AA130" s="76"/>
      <c r="AB130" s="76"/>
      <c r="AC130" s="76"/>
      <c r="AD130" s="76"/>
      <c r="AE130" s="76"/>
      <c r="AF130" s="76"/>
    </row>
    <row r="131" spans="1:32" s="9" customFormat="1" ht="24.75" customHeight="1">
      <c r="A131" s="58"/>
      <c r="B131" s="58"/>
      <c r="C131" s="125">
        <v>88</v>
      </c>
      <c r="D131" s="58"/>
      <c r="E131" s="329">
        <v>2011</v>
      </c>
      <c r="F131" s="329"/>
      <c r="H131" s="58"/>
      <c r="I131" s="58"/>
      <c r="J131" s="58"/>
      <c r="O131" s="363">
        <v>90</v>
      </c>
      <c r="P131" s="363"/>
      <c r="Q131" s="363"/>
      <c r="R131" s="363"/>
      <c r="S131" s="363"/>
      <c r="T131" s="363"/>
      <c r="U131" s="363"/>
      <c r="V131" s="363"/>
      <c r="Y131" s="76"/>
      <c r="Z131" s="76"/>
      <c r="AA131" s="76"/>
      <c r="AB131" s="76"/>
      <c r="AC131" s="76"/>
      <c r="AD131" s="76"/>
      <c r="AE131" s="76"/>
      <c r="AF131" s="76"/>
    </row>
    <row r="132" spans="1:32" s="109" customFormat="1" ht="12" customHeight="1">
      <c r="C132" s="121" t="s">
        <v>1041</v>
      </c>
      <c r="D132" s="110"/>
      <c r="E132" s="331" t="s">
        <v>1042</v>
      </c>
      <c r="F132" s="331"/>
      <c r="G132" s="110"/>
      <c r="I132" s="110"/>
      <c r="J132" s="110"/>
      <c r="K132" s="110"/>
      <c r="L132" s="110"/>
      <c r="M132" s="110"/>
      <c r="N132" s="110"/>
      <c r="O132" s="121"/>
      <c r="P132" s="121"/>
      <c r="Q132" s="121"/>
      <c r="R132" s="121"/>
      <c r="S132" s="121"/>
      <c r="T132" s="121"/>
      <c r="U132" s="121"/>
      <c r="V132" s="121"/>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32" t="s">
        <v>996</v>
      </c>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Y134" s="1"/>
      <c r="Z134" s="1"/>
      <c r="AA134" s="1"/>
      <c r="AB134" s="1"/>
      <c r="AC134" s="1"/>
      <c r="AD134" s="1"/>
      <c r="AE134" s="1"/>
      <c r="AF134" s="1"/>
    </row>
    <row r="135" spans="1:32" s="3" customFormat="1" ht="15.75" customHeight="1">
      <c r="A135" s="333" t="s">
        <v>25</v>
      </c>
      <c r="B135" s="334"/>
      <c r="C135" s="315" t="s">
        <v>22</v>
      </c>
      <c r="D135" s="315"/>
      <c r="E135" s="337" t="s">
        <v>3</v>
      </c>
      <c r="F135" s="320" t="s">
        <v>346</v>
      </c>
      <c r="G135" s="339"/>
      <c r="H135" s="339"/>
      <c r="I135" s="339"/>
      <c r="J135" s="339"/>
      <c r="K135" s="339"/>
      <c r="L135" s="339"/>
      <c r="M135" s="339"/>
      <c r="N135" s="339"/>
      <c r="O135" s="339"/>
      <c r="P135" s="339"/>
      <c r="Q135" s="339"/>
      <c r="R135" s="339"/>
      <c r="S135" s="339"/>
      <c r="T135" s="321"/>
      <c r="U135" s="114"/>
      <c r="V135" s="218" t="s">
        <v>27</v>
      </c>
      <c r="W135" s="315" t="s">
        <v>1082</v>
      </c>
      <c r="Y135" s="1"/>
      <c r="Z135" s="1"/>
      <c r="AA135" s="1"/>
      <c r="AB135" s="1"/>
      <c r="AC135" s="1"/>
      <c r="AD135" s="1"/>
      <c r="AE135" s="1"/>
      <c r="AF135" s="1"/>
    </row>
    <row r="136" spans="1:32" ht="18.75" customHeight="1">
      <c r="A136" s="335"/>
      <c r="B136" s="336"/>
      <c r="C136" s="315"/>
      <c r="D136" s="315"/>
      <c r="E136" s="338"/>
      <c r="F136" s="341" t="s">
        <v>300</v>
      </c>
      <c r="G136" s="342"/>
      <c r="H136" s="343"/>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219"/>
      <c r="W136" s="315"/>
    </row>
    <row r="137" spans="1:32" ht="29.25" customHeight="1">
      <c r="A137" s="344" t="s">
        <v>1</v>
      </c>
      <c r="B137" s="344"/>
      <c r="C137" s="345" t="s">
        <v>1085</v>
      </c>
      <c r="D137" s="345"/>
      <c r="E137" s="124" t="s">
        <v>1087</v>
      </c>
      <c r="F137" s="222" t="s">
        <v>1031</v>
      </c>
      <c r="G137" s="346"/>
      <c r="H137" s="223"/>
      <c r="I137" s="103"/>
      <c r="J137" s="81"/>
      <c r="K137" s="81"/>
      <c r="L137" s="81"/>
      <c r="M137" s="81"/>
      <c r="N137" s="81"/>
      <c r="O137" s="81">
        <v>18</v>
      </c>
      <c r="P137" s="81"/>
      <c r="Q137" s="81"/>
      <c r="R137" s="81"/>
      <c r="S137" s="81"/>
      <c r="T137" s="81">
        <v>18</v>
      </c>
      <c r="U137" s="82"/>
      <c r="V137" s="127">
        <f>SUM(I137:T137)</f>
        <v>36</v>
      </c>
      <c r="W137" s="347" t="str">
        <f>IF($G$128="porcentaje",FIXED(V137/V138*100,2)&amp;"%",IF($G$128="Promedio",V137/V138,IF($G$128="variación porcentual",FIXED(((V137/V138)-1)*100,2)&amp;"%",IF($G$128="OTRAS","CAPTURAR EL RESULTADO DEL INDICADOR"))))</f>
        <v>90,00%</v>
      </c>
      <c r="X137" s="1"/>
      <c r="AB137" s="10"/>
      <c r="AE137" s="10"/>
      <c r="AF137" s="10"/>
    </row>
    <row r="138" spans="1:32" ht="30" customHeight="1">
      <c r="A138" s="344" t="s">
        <v>2</v>
      </c>
      <c r="B138" s="344"/>
      <c r="C138" s="345" t="s">
        <v>1086</v>
      </c>
      <c r="D138" s="345"/>
      <c r="E138" s="124" t="s">
        <v>1087</v>
      </c>
      <c r="F138" s="222" t="s">
        <v>1032</v>
      </c>
      <c r="G138" s="346"/>
      <c r="H138" s="223"/>
      <c r="I138" s="103"/>
      <c r="J138" s="81"/>
      <c r="K138" s="81"/>
      <c r="L138" s="81"/>
      <c r="M138" s="81"/>
      <c r="N138" s="81"/>
      <c r="O138" s="81">
        <v>20</v>
      </c>
      <c r="P138" s="81"/>
      <c r="Q138" s="81"/>
      <c r="R138" s="81"/>
      <c r="S138" s="81"/>
      <c r="T138" s="81">
        <v>20</v>
      </c>
      <c r="U138" s="81">
        <f>SUM(I138:T138)</f>
        <v>40</v>
      </c>
      <c r="V138" s="127">
        <f>SUM(I138:T138)</f>
        <v>40</v>
      </c>
      <c r="W138" s="347"/>
      <c r="X138" s="1"/>
      <c r="Z138" s="3"/>
      <c r="AB138" s="10"/>
      <c r="AE138" s="10"/>
      <c r="AF138" s="10"/>
    </row>
    <row r="139" spans="1:32" ht="17.25" customHeight="1">
      <c r="A139" s="340" t="s">
        <v>298</v>
      </c>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row>
    <row r="140" spans="1:32" s="3" customFormat="1" ht="15.75" customHeight="1">
      <c r="A140" s="333" t="s">
        <v>25</v>
      </c>
      <c r="B140" s="334"/>
      <c r="C140" s="315" t="s">
        <v>22</v>
      </c>
      <c r="D140" s="315"/>
      <c r="E140" s="337" t="s">
        <v>3</v>
      </c>
      <c r="F140" s="320" t="s">
        <v>346</v>
      </c>
      <c r="G140" s="339"/>
      <c r="H140" s="339"/>
      <c r="I140" s="339"/>
      <c r="J140" s="339"/>
      <c r="K140" s="339"/>
      <c r="L140" s="339"/>
      <c r="M140" s="339"/>
      <c r="N140" s="339"/>
      <c r="O140" s="339"/>
      <c r="P140" s="339"/>
      <c r="Q140" s="339"/>
      <c r="R140" s="339"/>
      <c r="S140" s="339"/>
      <c r="T140" s="321"/>
      <c r="U140" s="114"/>
      <c r="V140" s="218" t="s">
        <v>27</v>
      </c>
      <c r="W140" s="315" t="s">
        <v>1083</v>
      </c>
      <c r="Y140" s="1"/>
      <c r="Z140" s="1"/>
      <c r="AA140" s="1"/>
      <c r="AB140" s="1"/>
      <c r="AC140" s="1"/>
      <c r="AD140" s="1"/>
      <c r="AE140" s="1"/>
      <c r="AF140" s="1"/>
    </row>
    <row r="141" spans="1:32" ht="18.75" customHeight="1">
      <c r="A141" s="335"/>
      <c r="B141" s="336"/>
      <c r="C141" s="315"/>
      <c r="D141" s="315"/>
      <c r="E141" s="338"/>
      <c r="F141" s="341" t="s">
        <v>298</v>
      </c>
      <c r="G141" s="342"/>
      <c r="H141" s="343"/>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219"/>
      <c r="W141" s="315"/>
    </row>
    <row r="142" spans="1:32" ht="29.25" customHeight="1">
      <c r="A142" s="344" t="s">
        <v>1</v>
      </c>
      <c r="B142" s="344"/>
      <c r="C142" s="345" t="str">
        <f>C137</f>
        <v>Total de convenios con resultados</v>
      </c>
      <c r="D142" s="345"/>
      <c r="E142" s="124" t="str">
        <f>E137</f>
        <v>convenios</v>
      </c>
      <c r="F142" s="222" t="s">
        <v>1062</v>
      </c>
      <c r="G142" s="346"/>
      <c r="H142" s="223"/>
      <c r="I142" s="103"/>
      <c r="J142" s="81"/>
      <c r="K142" s="81"/>
      <c r="L142" s="81"/>
      <c r="M142" s="81"/>
      <c r="N142" s="81"/>
      <c r="O142" s="81"/>
      <c r="P142" s="81"/>
      <c r="Q142" s="81"/>
      <c r="R142" s="81"/>
      <c r="S142" s="81"/>
      <c r="T142" s="81">
        <v>36</v>
      </c>
      <c r="U142" s="82"/>
      <c r="V142" s="127">
        <f>SUM(I142:T142)</f>
        <v>36</v>
      </c>
      <c r="W142" s="347" t="str">
        <f>IF($G$128="porcentaje",FIXED(V142/V143*100,2)&amp;"%",IF($G$128="Promedio",V142/V143,IF($G$128="variación porcentual",FIXED(((V142/V143)-1)*100,2)&amp;"%",IF($G$128="OTRAS","CAPTURAR EL RESULTADO DEL INDICADOR"))))</f>
        <v>90,00%</v>
      </c>
      <c r="X142" s="1"/>
      <c r="AB142" s="10"/>
      <c r="AE142" s="10"/>
      <c r="AF142" s="10"/>
    </row>
    <row r="143" spans="1:32" ht="30" customHeight="1">
      <c r="A143" s="344" t="s">
        <v>2</v>
      </c>
      <c r="B143" s="344"/>
      <c r="C143" s="345" t="str">
        <f>C138</f>
        <v>Total de convenios firmados</v>
      </c>
      <c r="D143" s="345"/>
      <c r="E143" s="124" t="str">
        <f>E138</f>
        <v>convenios</v>
      </c>
      <c r="F143" s="222" t="s">
        <v>1063</v>
      </c>
      <c r="G143" s="346"/>
      <c r="H143" s="223"/>
      <c r="I143" s="103"/>
      <c r="J143" s="81"/>
      <c r="K143" s="81"/>
      <c r="L143" s="81"/>
      <c r="M143" s="81"/>
      <c r="N143" s="81"/>
      <c r="O143" s="81"/>
      <c r="P143" s="81"/>
      <c r="Q143" s="81"/>
      <c r="R143" s="81"/>
      <c r="S143" s="81"/>
      <c r="T143" s="81">
        <v>40</v>
      </c>
      <c r="U143" s="81">
        <f>SUM(I143:T143)</f>
        <v>40</v>
      </c>
      <c r="V143" s="127">
        <f>SUM(I143:T143)</f>
        <v>40</v>
      </c>
      <c r="W143" s="347"/>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48" t="s">
        <v>997</v>
      </c>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128">
        <f>IF(ISERROR(W142/W137)=TRUE,"",(W142/W137))</f>
        <v>1</v>
      </c>
      <c r="AB145" s="10"/>
      <c r="AC145" s="10"/>
      <c r="AD145" s="10"/>
      <c r="AE145" s="10"/>
      <c r="AF145" s="10"/>
    </row>
    <row r="146" spans="1:32" ht="6.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91"/>
      <c r="AB146" s="10"/>
      <c r="AC146" s="10"/>
      <c r="AD146" s="10"/>
      <c r="AE146" s="10"/>
      <c r="AF146" s="10"/>
    </row>
    <row r="147" spans="1:32" s="3" customFormat="1" ht="33" customHeight="1">
      <c r="A147" s="349" t="s">
        <v>1033</v>
      </c>
      <c r="B147" s="350"/>
      <c r="C147" s="350"/>
      <c r="D147" s="350"/>
      <c r="E147" s="350"/>
      <c r="F147" s="351"/>
      <c r="G147" s="352"/>
      <c r="H147" s="352"/>
      <c r="I147" s="352"/>
      <c r="J147" s="352"/>
      <c r="K147" s="352"/>
      <c r="L147" s="352"/>
      <c r="M147" s="352"/>
      <c r="N147" s="352"/>
      <c r="O147" s="352"/>
      <c r="P147" s="352"/>
      <c r="Q147" s="352"/>
      <c r="R147" s="352"/>
      <c r="S147" s="352"/>
      <c r="T147" s="352"/>
      <c r="U147" s="352"/>
      <c r="V147" s="352"/>
      <c r="W147" s="353"/>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15" t="s">
        <v>1049</v>
      </c>
      <c r="B149" s="315"/>
      <c r="C149" s="316" t="s">
        <v>1192</v>
      </c>
      <c r="D149" s="317"/>
      <c r="E149" s="317"/>
      <c r="F149" s="317"/>
      <c r="G149" s="317"/>
      <c r="H149" s="317"/>
      <c r="I149" s="317"/>
      <c r="J149" s="317"/>
      <c r="K149" s="317"/>
      <c r="L149" s="317"/>
      <c r="M149" s="317"/>
      <c r="N149" s="317"/>
      <c r="O149" s="317"/>
      <c r="P149" s="317"/>
      <c r="Q149" s="317"/>
      <c r="R149" s="317"/>
      <c r="S149" s="317"/>
      <c r="T149" s="317"/>
      <c r="U149" s="317"/>
      <c r="V149" s="317"/>
      <c r="W149" s="318"/>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23" t="s">
        <v>1046</v>
      </c>
      <c r="B151" s="324"/>
      <c r="C151" s="324"/>
      <c r="D151" s="324"/>
      <c r="E151" s="324"/>
      <c r="F151" s="324"/>
      <c r="G151" s="324"/>
      <c r="H151" s="324"/>
      <c r="I151" s="324"/>
      <c r="J151" s="324"/>
      <c r="K151" s="324"/>
      <c r="L151" s="324"/>
      <c r="M151" s="324"/>
      <c r="N151" s="324"/>
      <c r="O151" s="324"/>
      <c r="P151" s="324"/>
      <c r="Q151" s="324"/>
      <c r="R151" s="324"/>
      <c r="S151" s="324"/>
      <c r="T151" s="324"/>
      <c r="U151" s="324"/>
      <c r="V151" s="324"/>
      <c r="W151" s="325"/>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15" t="s">
        <v>22</v>
      </c>
      <c r="B153" s="315"/>
      <c r="C153" s="356" t="s">
        <v>1197</v>
      </c>
      <c r="D153" s="356"/>
      <c r="E153" s="356"/>
      <c r="F153" s="356"/>
      <c r="G153" s="356"/>
      <c r="H153" s="356"/>
      <c r="I153" s="356"/>
      <c r="J153" s="356"/>
      <c r="K153" s="356"/>
      <c r="L153" s="356"/>
      <c r="M153" s="356"/>
      <c r="N153" s="356"/>
      <c r="O153" s="356"/>
      <c r="P153" s="356"/>
      <c r="Q153" s="356"/>
      <c r="R153" s="356"/>
      <c r="S153" s="356"/>
      <c r="T153" s="356"/>
      <c r="U153" s="356"/>
      <c r="V153" s="356"/>
      <c r="W153" s="356"/>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20" t="s">
        <v>368</v>
      </c>
      <c r="B155" s="321"/>
      <c r="C155" s="113" t="s">
        <v>1088</v>
      </c>
      <c r="D155" s="58"/>
      <c r="E155" s="315" t="s">
        <v>4</v>
      </c>
      <c r="F155" s="315"/>
      <c r="G155" s="322" t="s">
        <v>1076</v>
      </c>
      <c r="H155" s="322"/>
      <c r="I155" s="322"/>
      <c r="J155" s="322"/>
      <c r="K155" s="58"/>
      <c r="L155" s="58"/>
      <c r="M155" s="315" t="s">
        <v>1045</v>
      </c>
      <c r="N155" s="315"/>
      <c r="O155" s="315"/>
      <c r="P155" s="315"/>
      <c r="Q155" s="322" t="s">
        <v>1084</v>
      </c>
      <c r="R155" s="322"/>
      <c r="S155" s="322"/>
      <c r="T155" s="322"/>
      <c r="U155" s="322"/>
      <c r="V155" s="322"/>
      <c r="W155" s="322"/>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20" t="s">
        <v>1060</v>
      </c>
      <c r="B157" s="321"/>
      <c r="C157" s="119" t="s">
        <v>1064</v>
      </c>
      <c r="D157" s="58"/>
      <c r="E157" s="320" t="s">
        <v>24</v>
      </c>
      <c r="F157" s="321"/>
      <c r="G157" s="322" t="s">
        <v>1071</v>
      </c>
      <c r="H157" s="322"/>
      <c r="I157" s="322"/>
      <c r="J157" s="322"/>
      <c r="K157" s="58"/>
      <c r="L157" s="58"/>
      <c r="M157" s="315" t="s">
        <v>1061</v>
      </c>
      <c r="N157" s="315"/>
      <c r="O157" s="315"/>
      <c r="P157" s="315"/>
      <c r="Q157" s="322" t="s">
        <v>1089</v>
      </c>
      <c r="R157" s="322"/>
      <c r="S157" s="322"/>
      <c r="T157" s="322"/>
      <c r="U157" s="322"/>
      <c r="V157" s="322"/>
      <c r="W157" s="322"/>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15" t="s">
        <v>1040</v>
      </c>
      <c r="D159" s="315"/>
      <c r="E159" s="315"/>
      <c r="F159" s="315"/>
      <c r="H159" s="58"/>
      <c r="I159" s="58"/>
      <c r="J159" s="58"/>
      <c r="O159" s="315" t="s">
        <v>1043</v>
      </c>
      <c r="P159" s="315"/>
      <c r="Q159" s="315"/>
      <c r="R159" s="315"/>
      <c r="S159" s="315"/>
      <c r="T159" s="315"/>
      <c r="U159" s="315"/>
      <c r="V159" s="315"/>
      <c r="W159" s="99"/>
      <c r="Y159" s="76"/>
      <c r="Z159" s="76"/>
      <c r="AA159" s="76"/>
      <c r="AB159" s="76"/>
      <c r="AC159" s="76"/>
      <c r="AD159" s="76"/>
      <c r="AE159" s="76"/>
      <c r="AF159" s="76"/>
    </row>
    <row r="160" spans="1:32" s="9" customFormat="1" ht="24.75" customHeight="1">
      <c r="A160" s="58"/>
      <c r="B160" s="58"/>
      <c r="C160" s="58">
        <v>100</v>
      </c>
      <c r="D160" s="58"/>
      <c r="E160" s="329">
        <v>2011</v>
      </c>
      <c r="F160" s="329"/>
      <c r="H160" s="58"/>
      <c r="I160" s="58"/>
      <c r="J160" s="58"/>
      <c r="O160" s="227">
        <v>100</v>
      </c>
      <c r="P160" s="227"/>
      <c r="Q160" s="227"/>
      <c r="R160" s="227"/>
      <c r="S160" s="227"/>
      <c r="T160" s="227"/>
      <c r="U160" s="227"/>
      <c r="V160" s="227"/>
      <c r="Y160" s="76"/>
      <c r="Z160" s="76"/>
      <c r="AA160" s="76"/>
      <c r="AB160" s="76"/>
      <c r="AC160" s="76"/>
      <c r="AD160" s="76"/>
      <c r="AE160" s="76"/>
      <c r="AF160" s="76"/>
    </row>
    <row r="161" spans="1:32" s="109" customFormat="1" ht="12" customHeight="1">
      <c r="C161" s="121" t="s">
        <v>1041</v>
      </c>
      <c r="D161" s="110"/>
      <c r="E161" s="331" t="s">
        <v>1042</v>
      </c>
      <c r="F161" s="331"/>
      <c r="G161" s="110"/>
      <c r="I161" s="110"/>
      <c r="J161" s="110"/>
      <c r="K161" s="110"/>
      <c r="L161" s="110"/>
      <c r="M161" s="110"/>
      <c r="N161" s="110"/>
      <c r="O161" s="121"/>
      <c r="P161" s="121"/>
      <c r="Q161" s="121"/>
      <c r="R161" s="121"/>
      <c r="S161" s="121"/>
      <c r="T161" s="121"/>
      <c r="U161" s="121"/>
      <c r="V161" s="121"/>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32" t="s">
        <v>996</v>
      </c>
      <c r="B163" s="332"/>
      <c r="C163" s="332"/>
      <c r="D163" s="332"/>
      <c r="E163" s="332"/>
      <c r="F163" s="332"/>
      <c r="G163" s="332"/>
      <c r="H163" s="332"/>
      <c r="I163" s="332"/>
      <c r="J163" s="332"/>
      <c r="K163" s="332"/>
      <c r="L163" s="332"/>
      <c r="M163" s="332"/>
      <c r="N163" s="332"/>
      <c r="O163" s="332"/>
      <c r="P163" s="332"/>
      <c r="Q163" s="332"/>
      <c r="R163" s="332"/>
      <c r="S163" s="332"/>
      <c r="T163" s="332"/>
      <c r="U163" s="332"/>
      <c r="V163" s="332"/>
      <c r="W163" s="332"/>
      <c r="Y163" s="1"/>
      <c r="Z163" s="1"/>
      <c r="AA163" s="1"/>
      <c r="AB163" s="1"/>
      <c r="AC163" s="1"/>
      <c r="AD163" s="1"/>
      <c r="AE163" s="1"/>
      <c r="AF163" s="1"/>
    </row>
    <row r="164" spans="1:32" s="3" customFormat="1" ht="15.75" customHeight="1">
      <c r="A164" s="333" t="s">
        <v>25</v>
      </c>
      <c r="B164" s="334"/>
      <c r="C164" s="315" t="s">
        <v>22</v>
      </c>
      <c r="D164" s="315"/>
      <c r="E164" s="337" t="s">
        <v>3</v>
      </c>
      <c r="F164" s="320" t="s">
        <v>346</v>
      </c>
      <c r="G164" s="339"/>
      <c r="H164" s="339"/>
      <c r="I164" s="339"/>
      <c r="J164" s="339"/>
      <c r="K164" s="339"/>
      <c r="L164" s="339"/>
      <c r="M164" s="339"/>
      <c r="N164" s="339"/>
      <c r="O164" s="339"/>
      <c r="P164" s="339"/>
      <c r="Q164" s="339"/>
      <c r="R164" s="339"/>
      <c r="S164" s="339"/>
      <c r="T164" s="321"/>
      <c r="U164" s="114"/>
      <c r="V164" s="218" t="s">
        <v>27</v>
      </c>
      <c r="W164" s="315" t="s">
        <v>1082</v>
      </c>
      <c r="Y164" s="1"/>
      <c r="Z164" s="1"/>
      <c r="AA164" s="1"/>
      <c r="AB164" s="1"/>
      <c r="AC164" s="1"/>
      <c r="AD164" s="1"/>
      <c r="AE164" s="1"/>
      <c r="AF164" s="1"/>
    </row>
    <row r="165" spans="1:32" ht="18.75" customHeight="1">
      <c r="A165" s="335"/>
      <c r="B165" s="336"/>
      <c r="C165" s="315"/>
      <c r="D165" s="315"/>
      <c r="E165" s="338"/>
      <c r="F165" s="341" t="s">
        <v>300</v>
      </c>
      <c r="G165" s="342"/>
      <c r="H165" s="343"/>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219"/>
      <c r="W165" s="315"/>
    </row>
    <row r="166" spans="1:32" ht="29.25" customHeight="1">
      <c r="A166" s="344" t="s">
        <v>1</v>
      </c>
      <c r="B166" s="344"/>
      <c r="C166" s="345" t="s">
        <v>1090</v>
      </c>
      <c r="D166" s="345"/>
      <c r="E166" s="124" t="s">
        <v>1092</v>
      </c>
      <c r="F166" s="222" t="s">
        <v>1031</v>
      </c>
      <c r="G166" s="346"/>
      <c r="H166" s="223"/>
      <c r="I166" s="103"/>
      <c r="J166" s="81"/>
      <c r="K166" s="81"/>
      <c r="L166" s="81"/>
      <c r="M166" s="81"/>
      <c r="N166" s="81"/>
      <c r="O166" s="81"/>
      <c r="P166" s="81"/>
      <c r="Q166" s="81"/>
      <c r="R166" s="81"/>
      <c r="S166" s="81"/>
      <c r="T166" s="81">
        <v>1</v>
      </c>
      <c r="U166" s="82"/>
      <c r="V166" s="127">
        <f>SUM(I166:T166)</f>
        <v>1</v>
      </c>
      <c r="W166" s="347" t="str">
        <f>IF($G$157="porcentaje",FIXED(V166/V167*100,2)&amp;"%",IF($G$157="Promedio",V166/V167,IF($G$157="variación porcentual",FIXED(((V166/V167)-1)*100,2)&amp;"%",IF($G$157="OTRAS","CAPTURAR EL RESULTADO DEL INDICADOR"))))</f>
        <v>100,00%</v>
      </c>
      <c r="X166" s="1"/>
      <c r="AB166" s="10"/>
      <c r="AE166" s="10"/>
      <c r="AF166" s="10"/>
    </row>
    <row r="167" spans="1:32" ht="30" customHeight="1">
      <c r="A167" s="344" t="s">
        <v>2</v>
      </c>
      <c r="B167" s="344"/>
      <c r="C167" s="345" t="s">
        <v>1091</v>
      </c>
      <c r="D167" s="345"/>
      <c r="E167" s="124" t="s">
        <v>1092</v>
      </c>
      <c r="F167" s="222" t="s">
        <v>1032</v>
      </c>
      <c r="G167" s="346"/>
      <c r="H167" s="223"/>
      <c r="I167" s="103"/>
      <c r="J167" s="81"/>
      <c r="K167" s="81"/>
      <c r="L167" s="81"/>
      <c r="M167" s="81"/>
      <c r="N167" s="81"/>
      <c r="O167" s="81"/>
      <c r="P167" s="81"/>
      <c r="Q167" s="81"/>
      <c r="R167" s="81"/>
      <c r="S167" s="81"/>
      <c r="T167" s="81">
        <v>1</v>
      </c>
      <c r="U167" s="81">
        <f>SUM(I167:T167)</f>
        <v>1</v>
      </c>
      <c r="V167" s="127">
        <f>SUM(I167:T167)</f>
        <v>1</v>
      </c>
      <c r="W167" s="347"/>
      <c r="X167" s="1"/>
      <c r="Z167" s="3"/>
      <c r="AB167" s="10"/>
      <c r="AE167" s="10"/>
      <c r="AF167" s="10"/>
    </row>
    <row r="168" spans="1:32" ht="17.25" customHeight="1">
      <c r="A168" s="340" t="s">
        <v>298</v>
      </c>
      <c r="B168" s="340"/>
      <c r="C168" s="340"/>
      <c r="D168" s="340"/>
      <c r="E168" s="340"/>
      <c r="F168" s="340"/>
      <c r="G168" s="340"/>
      <c r="H168" s="340"/>
      <c r="I168" s="340"/>
      <c r="J168" s="340"/>
      <c r="K168" s="340"/>
      <c r="L168" s="340"/>
      <c r="M168" s="340"/>
      <c r="N168" s="340"/>
      <c r="O168" s="340"/>
      <c r="P168" s="340"/>
      <c r="Q168" s="340"/>
      <c r="R168" s="340"/>
      <c r="S168" s="340"/>
      <c r="T168" s="340"/>
      <c r="U168" s="340"/>
      <c r="V168" s="340"/>
      <c r="W168" s="340"/>
    </row>
    <row r="169" spans="1:32" s="3" customFormat="1" ht="15.75" customHeight="1">
      <c r="A169" s="333" t="s">
        <v>25</v>
      </c>
      <c r="B169" s="334"/>
      <c r="C169" s="315" t="s">
        <v>22</v>
      </c>
      <c r="D169" s="315"/>
      <c r="E169" s="337" t="s">
        <v>3</v>
      </c>
      <c r="F169" s="320" t="s">
        <v>346</v>
      </c>
      <c r="G169" s="339"/>
      <c r="H169" s="339"/>
      <c r="I169" s="339"/>
      <c r="J169" s="339"/>
      <c r="K169" s="339"/>
      <c r="L169" s="339"/>
      <c r="M169" s="339"/>
      <c r="N169" s="339"/>
      <c r="O169" s="339"/>
      <c r="P169" s="339"/>
      <c r="Q169" s="339"/>
      <c r="R169" s="339"/>
      <c r="S169" s="339"/>
      <c r="T169" s="321"/>
      <c r="U169" s="114"/>
      <c r="V169" s="218" t="s">
        <v>27</v>
      </c>
      <c r="W169" s="315" t="s">
        <v>1083</v>
      </c>
      <c r="Y169" s="1"/>
      <c r="Z169" s="1"/>
      <c r="AA169" s="1"/>
      <c r="AB169" s="1"/>
      <c r="AC169" s="1"/>
      <c r="AD169" s="1"/>
      <c r="AE169" s="1"/>
      <c r="AF169" s="1"/>
    </row>
    <row r="170" spans="1:32" ht="18.75" customHeight="1">
      <c r="A170" s="335"/>
      <c r="B170" s="336"/>
      <c r="C170" s="315"/>
      <c r="D170" s="315"/>
      <c r="E170" s="338"/>
      <c r="F170" s="341" t="s">
        <v>298</v>
      </c>
      <c r="G170" s="342"/>
      <c r="H170" s="343"/>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219"/>
      <c r="W170" s="315"/>
    </row>
    <row r="171" spans="1:32" ht="29.25" customHeight="1">
      <c r="A171" s="344" t="s">
        <v>1</v>
      </c>
      <c r="B171" s="344"/>
      <c r="C171" s="345" t="str">
        <f>C166</f>
        <v>Processo certifiacos</v>
      </c>
      <c r="D171" s="345"/>
      <c r="E171" s="124" t="str">
        <f>E166</f>
        <v>procesos</v>
      </c>
      <c r="F171" s="222" t="s">
        <v>1062</v>
      </c>
      <c r="G171" s="346"/>
      <c r="H171" s="223"/>
      <c r="I171" s="103"/>
      <c r="J171" s="81"/>
      <c r="K171" s="81"/>
      <c r="L171" s="81"/>
      <c r="M171" s="81"/>
      <c r="N171" s="81"/>
      <c r="O171" s="81"/>
      <c r="P171" s="81"/>
      <c r="Q171" s="81"/>
      <c r="R171" s="81"/>
      <c r="S171" s="81"/>
      <c r="T171" s="81">
        <v>1</v>
      </c>
      <c r="U171" s="82"/>
      <c r="V171" s="127">
        <f>SUM(I171:T171)</f>
        <v>1</v>
      </c>
      <c r="W171" s="347" t="str">
        <f>IF($G$157="porcentaje",FIXED(V171/V172*100,2)&amp;"%",IF($G$157="Promedio",V171/V172,IF($G$157="variación porcentual",FIXED(((V171/V172)-1)*100,2)&amp;"%",IF($G$157="OTRAS","CAPTURAR EL RESULTADO DEL INDICADOR"))))</f>
        <v>100,00%</v>
      </c>
      <c r="X171" s="1"/>
      <c r="AB171" s="10"/>
      <c r="AE171" s="10"/>
      <c r="AF171" s="10"/>
    </row>
    <row r="172" spans="1:32" ht="30" customHeight="1">
      <c r="A172" s="344" t="s">
        <v>2</v>
      </c>
      <c r="B172" s="344"/>
      <c r="C172" s="345" t="str">
        <f>C167</f>
        <v>total de procesos del isntituto</v>
      </c>
      <c r="D172" s="345"/>
      <c r="E172" s="124" t="str">
        <f>E167</f>
        <v>procesos</v>
      </c>
      <c r="F172" s="222" t="s">
        <v>1063</v>
      </c>
      <c r="G172" s="346"/>
      <c r="H172" s="223"/>
      <c r="I172" s="103"/>
      <c r="J172" s="81"/>
      <c r="K172" s="81"/>
      <c r="L172" s="81"/>
      <c r="M172" s="81"/>
      <c r="N172" s="81"/>
      <c r="O172" s="81"/>
      <c r="P172" s="81"/>
      <c r="Q172" s="81"/>
      <c r="R172" s="81"/>
      <c r="S172" s="81"/>
      <c r="T172" s="81">
        <v>1</v>
      </c>
      <c r="U172" s="81">
        <f>SUM(I172:T172)</f>
        <v>1</v>
      </c>
      <c r="V172" s="127">
        <f>SUM(I172:T172)</f>
        <v>1</v>
      </c>
      <c r="W172" s="347"/>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48" t="s">
        <v>997</v>
      </c>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128">
        <f>IF(ISERROR(W171/W166)=TRUE,"",(W171/W166))</f>
        <v>1</v>
      </c>
      <c r="AB174" s="10"/>
      <c r="AC174" s="10"/>
      <c r="AD174" s="10"/>
      <c r="AE174" s="10"/>
      <c r="AF174" s="10"/>
    </row>
    <row r="175" spans="1:32" ht="6.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91"/>
      <c r="AB175" s="10"/>
      <c r="AC175" s="10"/>
      <c r="AD175" s="10"/>
      <c r="AE175" s="10"/>
      <c r="AF175" s="10"/>
    </row>
    <row r="176" spans="1:32" s="3" customFormat="1" ht="33" customHeight="1">
      <c r="A176" s="349" t="s">
        <v>1033</v>
      </c>
      <c r="B176" s="350"/>
      <c r="C176" s="350"/>
      <c r="D176" s="350"/>
      <c r="E176" s="350"/>
      <c r="F176" s="351"/>
      <c r="G176" s="352"/>
      <c r="H176" s="352"/>
      <c r="I176" s="352"/>
      <c r="J176" s="352"/>
      <c r="K176" s="352"/>
      <c r="L176" s="352"/>
      <c r="M176" s="352"/>
      <c r="N176" s="352"/>
      <c r="O176" s="352"/>
      <c r="P176" s="352"/>
      <c r="Q176" s="352"/>
      <c r="R176" s="352"/>
      <c r="S176" s="352"/>
      <c r="T176" s="352"/>
      <c r="U176" s="352"/>
      <c r="V176" s="352"/>
      <c r="W176" s="353"/>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15" t="s">
        <v>1050</v>
      </c>
      <c r="B178" s="315"/>
      <c r="C178" s="316" t="s">
        <v>1193</v>
      </c>
      <c r="D178" s="317"/>
      <c r="E178" s="317"/>
      <c r="F178" s="317"/>
      <c r="G178" s="317"/>
      <c r="H178" s="317"/>
      <c r="I178" s="317"/>
      <c r="J178" s="317"/>
      <c r="K178" s="317"/>
      <c r="L178" s="317"/>
      <c r="M178" s="317"/>
      <c r="N178" s="317"/>
      <c r="O178" s="317"/>
      <c r="P178" s="317"/>
      <c r="Q178" s="317"/>
      <c r="R178" s="317"/>
      <c r="S178" s="317"/>
      <c r="T178" s="317"/>
      <c r="U178" s="317"/>
      <c r="V178" s="317"/>
      <c r="W178" s="318"/>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23" t="s">
        <v>1046</v>
      </c>
      <c r="B180" s="324"/>
      <c r="C180" s="324"/>
      <c r="D180" s="324"/>
      <c r="E180" s="324"/>
      <c r="F180" s="324"/>
      <c r="G180" s="324"/>
      <c r="H180" s="324"/>
      <c r="I180" s="324"/>
      <c r="J180" s="324"/>
      <c r="K180" s="324"/>
      <c r="L180" s="324"/>
      <c r="M180" s="324"/>
      <c r="N180" s="324"/>
      <c r="O180" s="324"/>
      <c r="P180" s="324"/>
      <c r="Q180" s="324"/>
      <c r="R180" s="324"/>
      <c r="S180" s="324"/>
      <c r="T180" s="324"/>
      <c r="U180" s="324"/>
      <c r="V180" s="324"/>
      <c r="W180" s="325"/>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15" t="s">
        <v>22</v>
      </c>
      <c r="B182" s="315"/>
      <c r="C182" s="356" t="s">
        <v>1196</v>
      </c>
      <c r="D182" s="356"/>
      <c r="E182" s="356"/>
      <c r="F182" s="356"/>
      <c r="G182" s="356"/>
      <c r="H182" s="356"/>
      <c r="I182" s="356"/>
      <c r="J182" s="356"/>
      <c r="K182" s="356"/>
      <c r="L182" s="356"/>
      <c r="M182" s="356"/>
      <c r="N182" s="356"/>
      <c r="O182" s="356"/>
      <c r="P182" s="356"/>
      <c r="Q182" s="356"/>
      <c r="R182" s="356"/>
      <c r="S182" s="356"/>
      <c r="T182" s="356"/>
      <c r="U182" s="356"/>
      <c r="V182" s="356"/>
      <c r="W182" s="356"/>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20" t="s">
        <v>368</v>
      </c>
      <c r="B184" s="321"/>
      <c r="C184" s="113" t="s">
        <v>1065</v>
      </c>
      <c r="D184" s="58"/>
      <c r="E184" s="315" t="s">
        <v>4</v>
      </c>
      <c r="F184" s="315"/>
      <c r="G184" s="322" t="s">
        <v>1076</v>
      </c>
      <c r="H184" s="322"/>
      <c r="I184" s="322"/>
      <c r="J184" s="322"/>
      <c r="K184" s="58"/>
      <c r="L184" s="58"/>
      <c r="M184" s="315" t="s">
        <v>1045</v>
      </c>
      <c r="N184" s="315"/>
      <c r="O184" s="315"/>
      <c r="P184" s="315"/>
      <c r="Q184" s="322" t="s">
        <v>1084</v>
      </c>
      <c r="R184" s="322"/>
      <c r="S184" s="322"/>
      <c r="T184" s="322"/>
      <c r="U184" s="322"/>
      <c r="V184" s="322"/>
      <c r="W184" s="322"/>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20" t="s">
        <v>1060</v>
      </c>
      <c r="B186" s="321"/>
      <c r="C186" s="119" t="s">
        <v>1064</v>
      </c>
      <c r="D186" s="58"/>
      <c r="E186" s="320" t="s">
        <v>24</v>
      </c>
      <c r="F186" s="321"/>
      <c r="G186" s="322" t="s">
        <v>1071</v>
      </c>
      <c r="H186" s="322"/>
      <c r="I186" s="322"/>
      <c r="J186" s="322"/>
      <c r="K186" s="58"/>
      <c r="L186" s="58"/>
      <c r="M186" s="315" t="s">
        <v>1061</v>
      </c>
      <c r="N186" s="315"/>
      <c r="O186" s="315"/>
      <c r="P186" s="315"/>
      <c r="Q186" s="322" t="s">
        <v>1068</v>
      </c>
      <c r="R186" s="322"/>
      <c r="S186" s="322"/>
      <c r="T186" s="322"/>
      <c r="U186" s="322"/>
      <c r="V186" s="322"/>
      <c r="W186" s="322"/>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15" t="s">
        <v>1040</v>
      </c>
      <c r="D188" s="315"/>
      <c r="E188" s="315"/>
      <c r="F188" s="315"/>
      <c r="H188" s="58"/>
      <c r="I188" s="58"/>
      <c r="J188" s="58"/>
      <c r="O188" s="315" t="s">
        <v>1043</v>
      </c>
      <c r="P188" s="315"/>
      <c r="Q188" s="315"/>
      <c r="R188" s="315"/>
      <c r="S188" s="315"/>
      <c r="T188" s="315"/>
      <c r="U188" s="315"/>
      <c r="V188" s="315"/>
      <c r="W188" s="99"/>
      <c r="Y188" s="76"/>
      <c r="Z188" s="76"/>
      <c r="AA188" s="76"/>
      <c r="AB188" s="76"/>
      <c r="AC188" s="76"/>
      <c r="AD188" s="76"/>
      <c r="AE188" s="76"/>
      <c r="AF188" s="76"/>
    </row>
    <row r="189" spans="1:32" s="9" customFormat="1" ht="24.75" customHeight="1">
      <c r="A189" s="58"/>
      <c r="B189" s="58"/>
      <c r="C189" s="58">
        <v>2</v>
      </c>
      <c r="D189" s="58"/>
      <c r="E189" s="364">
        <v>2011</v>
      </c>
      <c r="F189" s="364"/>
      <c r="H189" s="58"/>
      <c r="I189" s="58"/>
      <c r="J189" s="58"/>
      <c r="O189" s="227">
        <v>3.23</v>
      </c>
      <c r="P189" s="227"/>
      <c r="Q189" s="227"/>
      <c r="R189" s="227"/>
      <c r="S189" s="227"/>
      <c r="T189" s="227"/>
      <c r="U189" s="227"/>
      <c r="V189" s="227"/>
      <c r="Y189" s="76"/>
      <c r="Z189" s="76"/>
      <c r="AA189" s="76"/>
      <c r="AB189" s="76"/>
      <c r="AC189" s="76"/>
      <c r="AD189" s="76"/>
      <c r="AE189" s="76"/>
      <c r="AF189" s="76"/>
    </row>
    <row r="190" spans="1:32" s="109" customFormat="1" ht="12" customHeight="1">
      <c r="C190" s="121" t="s">
        <v>1041</v>
      </c>
      <c r="D190" s="110"/>
      <c r="E190" s="331" t="s">
        <v>1042</v>
      </c>
      <c r="F190" s="331"/>
      <c r="G190" s="110"/>
      <c r="I190" s="110"/>
      <c r="J190" s="110"/>
      <c r="K190" s="110"/>
      <c r="L190" s="110"/>
      <c r="M190" s="110"/>
      <c r="N190" s="110"/>
      <c r="O190" s="121"/>
      <c r="P190" s="121"/>
      <c r="Q190" s="121"/>
      <c r="R190" s="121"/>
      <c r="S190" s="121"/>
      <c r="T190" s="121"/>
      <c r="U190" s="121"/>
      <c r="V190" s="121"/>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32" t="s">
        <v>996</v>
      </c>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Y192" s="1"/>
      <c r="Z192" s="1"/>
      <c r="AA192" s="1"/>
      <c r="AB192" s="1"/>
      <c r="AC192" s="1"/>
      <c r="AD192" s="1"/>
      <c r="AE192" s="1"/>
      <c r="AF192" s="1"/>
    </row>
    <row r="193" spans="1:32" s="3" customFormat="1" ht="15.75" customHeight="1">
      <c r="A193" s="333" t="s">
        <v>25</v>
      </c>
      <c r="B193" s="334"/>
      <c r="C193" s="315" t="s">
        <v>22</v>
      </c>
      <c r="D193" s="315"/>
      <c r="E193" s="337" t="s">
        <v>3</v>
      </c>
      <c r="F193" s="320" t="s">
        <v>346</v>
      </c>
      <c r="G193" s="339"/>
      <c r="H193" s="339"/>
      <c r="I193" s="339"/>
      <c r="J193" s="339"/>
      <c r="K193" s="339"/>
      <c r="L193" s="339"/>
      <c r="M193" s="339"/>
      <c r="N193" s="339"/>
      <c r="O193" s="339"/>
      <c r="P193" s="339"/>
      <c r="Q193" s="339"/>
      <c r="R193" s="339"/>
      <c r="S193" s="339"/>
      <c r="T193" s="321"/>
      <c r="U193" s="114"/>
      <c r="V193" s="218" t="s">
        <v>27</v>
      </c>
      <c r="W193" s="315" t="s">
        <v>1082</v>
      </c>
      <c r="Y193" s="1"/>
      <c r="Z193" s="1"/>
      <c r="AA193" s="1"/>
      <c r="AB193" s="1"/>
      <c r="AC193" s="1"/>
      <c r="AD193" s="1"/>
      <c r="AE193" s="1"/>
      <c r="AF193" s="1"/>
    </row>
    <row r="194" spans="1:32" ht="18.75" customHeight="1">
      <c r="A194" s="335"/>
      <c r="B194" s="336"/>
      <c r="C194" s="315"/>
      <c r="D194" s="315"/>
      <c r="E194" s="338"/>
      <c r="F194" s="341" t="s">
        <v>300</v>
      </c>
      <c r="G194" s="342"/>
      <c r="H194" s="343"/>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219"/>
      <c r="W194" s="315"/>
    </row>
    <row r="195" spans="1:32" ht="29.25" customHeight="1">
      <c r="A195" s="344" t="s">
        <v>1</v>
      </c>
      <c r="B195" s="344"/>
      <c r="C195" s="345" t="s">
        <v>1093</v>
      </c>
      <c r="D195" s="345"/>
      <c r="E195" s="124" t="s">
        <v>1075</v>
      </c>
      <c r="F195" s="222" t="s">
        <v>1031</v>
      </c>
      <c r="G195" s="346"/>
      <c r="H195" s="223"/>
      <c r="I195" s="103"/>
      <c r="J195" s="81"/>
      <c r="K195" s="81"/>
      <c r="L195" s="81"/>
      <c r="M195" s="81"/>
      <c r="N195" s="81">
        <v>16</v>
      </c>
      <c r="O195" s="81"/>
      <c r="P195" s="81"/>
      <c r="Q195" s="81"/>
      <c r="R195" s="81"/>
      <c r="S195" s="81"/>
      <c r="T195" s="81">
        <v>17</v>
      </c>
      <c r="U195" s="82"/>
      <c r="V195" s="127">
        <f>SUM(I195:T195)</f>
        <v>33</v>
      </c>
      <c r="W195" s="347" t="str">
        <f>IF($G$186="porcentaje",FIXED(V195/V196*100,2)&amp;"%",IF($G$186="Promedio",V195/V196,IF($G$186="variación porcentual",FIXED(((V195/V196)-1)*100,2)&amp;"%",IF($G$186="OTRAS","CAPTURAR EL RESULTADO DEL INDICADOR"))))</f>
        <v>3,23%</v>
      </c>
      <c r="X195" s="1"/>
      <c r="AB195" s="10"/>
      <c r="AE195" s="10"/>
      <c r="AF195" s="10"/>
    </row>
    <row r="196" spans="1:32" ht="30" customHeight="1">
      <c r="A196" s="344" t="s">
        <v>2</v>
      </c>
      <c r="B196" s="344"/>
      <c r="C196" s="345" t="s">
        <v>1094</v>
      </c>
      <c r="D196" s="345"/>
      <c r="E196" s="124" t="s">
        <v>1075</v>
      </c>
      <c r="F196" s="222" t="s">
        <v>1032</v>
      </c>
      <c r="G196" s="346"/>
      <c r="H196" s="223"/>
      <c r="I196" s="103"/>
      <c r="J196" s="81"/>
      <c r="K196" s="81"/>
      <c r="L196" s="81"/>
      <c r="M196" s="81"/>
      <c r="N196" s="81">
        <v>500</v>
      </c>
      <c r="O196" s="81"/>
      <c r="P196" s="81"/>
      <c r="Q196" s="81"/>
      <c r="R196" s="81"/>
      <c r="S196" s="81"/>
      <c r="T196" s="81">
        <v>522</v>
      </c>
      <c r="U196" s="81">
        <f>SUM(I196:T196)</f>
        <v>1022</v>
      </c>
      <c r="V196" s="127">
        <f>SUM(I196:T196)</f>
        <v>1022</v>
      </c>
      <c r="W196" s="347"/>
      <c r="X196" s="1"/>
      <c r="Z196" s="3"/>
      <c r="AB196" s="10"/>
      <c r="AE196" s="10"/>
      <c r="AF196" s="10"/>
    </row>
    <row r="197" spans="1:32" ht="17.25" customHeight="1">
      <c r="A197" s="340" t="s">
        <v>298</v>
      </c>
      <c r="B197" s="340"/>
      <c r="C197" s="340"/>
      <c r="D197" s="340"/>
      <c r="E197" s="340"/>
      <c r="F197" s="340"/>
      <c r="G197" s="340"/>
      <c r="H197" s="340"/>
      <c r="I197" s="340"/>
      <c r="J197" s="340"/>
      <c r="K197" s="340"/>
      <c r="L197" s="340"/>
      <c r="M197" s="340"/>
      <c r="N197" s="340"/>
      <c r="O197" s="340"/>
      <c r="P197" s="340"/>
      <c r="Q197" s="340"/>
      <c r="R197" s="340"/>
      <c r="S197" s="340"/>
      <c r="T197" s="340"/>
      <c r="U197" s="340"/>
      <c r="V197" s="340"/>
      <c r="W197" s="340"/>
    </row>
    <row r="198" spans="1:32" s="3" customFormat="1" ht="15.75" customHeight="1">
      <c r="A198" s="333" t="s">
        <v>25</v>
      </c>
      <c r="B198" s="334"/>
      <c r="C198" s="315" t="s">
        <v>22</v>
      </c>
      <c r="D198" s="315"/>
      <c r="E198" s="337" t="s">
        <v>3</v>
      </c>
      <c r="F198" s="320" t="s">
        <v>346</v>
      </c>
      <c r="G198" s="339"/>
      <c r="H198" s="339"/>
      <c r="I198" s="339"/>
      <c r="J198" s="339"/>
      <c r="K198" s="339"/>
      <c r="L198" s="339"/>
      <c r="M198" s="339"/>
      <c r="N198" s="339"/>
      <c r="O198" s="339"/>
      <c r="P198" s="339"/>
      <c r="Q198" s="339"/>
      <c r="R198" s="339"/>
      <c r="S198" s="339"/>
      <c r="T198" s="321"/>
      <c r="U198" s="114"/>
      <c r="V198" s="218" t="s">
        <v>27</v>
      </c>
      <c r="W198" s="315" t="s">
        <v>349</v>
      </c>
      <c r="Y198" s="1"/>
      <c r="Z198" s="1"/>
      <c r="AA198" s="1"/>
      <c r="AB198" s="1"/>
      <c r="AC198" s="1"/>
      <c r="AD198" s="1"/>
      <c r="AE198" s="1"/>
      <c r="AF198" s="1"/>
    </row>
    <row r="199" spans="1:32" ht="18.75" customHeight="1">
      <c r="A199" s="335"/>
      <c r="B199" s="336"/>
      <c r="C199" s="315"/>
      <c r="D199" s="315"/>
      <c r="E199" s="338"/>
      <c r="F199" s="341" t="s">
        <v>298</v>
      </c>
      <c r="G199" s="342"/>
      <c r="H199" s="343"/>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219"/>
      <c r="W199" s="315"/>
    </row>
    <row r="200" spans="1:32" ht="29.25" customHeight="1">
      <c r="A200" s="344" t="s">
        <v>1</v>
      </c>
      <c r="B200" s="344"/>
      <c r="C200" s="345" t="str">
        <f>C195</f>
        <v>Estudiatnes que particiopan</v>
      </c>
      <c r="D200" s="345"/>
      <c r="E200" s="124" t="str">
        <f>E195</f>
        <v>persona</v>
      </c>
      <c r="F200" s="222" t="s">
        <v>1062</v>
      </c>
      <c r="G200" s="346"/>
      <c r="H200" s="223"/>
      <c r="I200" s="103"/>
      <c r="J200" s="81"/>
      <c r="K200" s="81"/>
      <c r="L200" s="81"/>
      <c r="M200" s="81"/>
      <c r="N200" s="81"/>
      <c r="O200" s="81"/>
      <c r="P200" s="81"/>
      <c r="Q200" s="81"/>
      <c r="R200" s="81"/>
      <c r="S200" s="81"/>
      <c r="T200" s="81">
        <v>91</v>
      </c>
      <c r="U200" s="82"/>
      <c r="V200" s="127">
        <f>SUM(I200:T200)</f>
        <v>91</v>
      </c>
      <c r="W200" s="347" t="str">
        <f>IF($G$186="porcentaje",FIXED(V200/V201*100,2)&amp;"%",IF($G$186="Promedio",V200/V201,IF($G$186="variación porcentual",FIXED(((V200/V201)-1)*100,2)&amp;"%",IF($G$186="OTRAS","CAPTURAR EL RESULTADO DEL INDICADOR"))))</f>
        <v>7,80%</v>
      </c>
      <c r="X200" s="1"/>
      <c r="AB200" s="10"/>
      <c r="AE200" s="10"/>
      <c r="AF200" s="10"/>
    </row>
    <row r="201" spans="1:32" ht="30" customHeight="1">
      <c r="A201" s="344" t="s">
        <v>2</v>
      </c>
      <c r="B201" s="344"/>
      <c r="C201" s="345" t="str">
        <f>C196</f>
        <v>total de estudiante</v>
      </c>
      <c r="D201" s="345"/>
      <c r="E201" s="124" t="str">
        <f>E196</f>
        <v>persona</v>
      </c>
      <c r="F201" s="222" t="s">
        <v>1063</v>
      </c>
      <c r="G201" s="346"/>
      <c r="H201" s="223"/>
      <c r="I201" s="103"/>
      <c r="J201" s="81"/>
      <c r="K201" s="81"/>
      <c r="L201" s="81"/>
      <c r="M201" s="81"/>
      <c r="N201" s="81"/>
      <c r="O201" s="81"/>
      <c r="P201" s="81"/>
      <c r="Q201" s="81"/>
      <c r="R201" s="81"/>
      <c r="S201" s="81"/>
      <c r="T201" s="81">
        <v>1166</v>
      </c>
      <c r="U201" s="81">
        <f>SUM(I201:T201)</f>
        <v>1166</v>
      </c>
      <c r="V201" s="127">
        <f>SUM(I201:T201)</f>
        <v>1166</v>
      </c>
      <c r="W201" s="347"/>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48" t="s">
        <v>997</v>
      </c>
      <c r="B203" s="348"/>
      <c r="C203" s="348"/>
      <c r="D203" s="348"/>
      <c r="E203" s="348"/>
      <c r="F203" s="348"/>
      <c r="G203" s="348"/>
      <c r="H203" s="348"/>
      <c r="I203" s="348"/>
      <c r="J203" s="348"/>
      <c r="K203" s="348"/>
      <c r="L203" s="348"/>
      <c r="M203" s="348"/>
      <c r="N203" s="348"/>
      <c r="O203" s="348"/>
      <c r="P203" s="348"/>
      <c r="Q203" s="348"/>
      <c r="R203" s="348"/>
      <c r="S203" s="348"/>
      <c r="T203" s="348"/>
      <c r="U203" s="348"/>
      <c r="V203" s="348"/>
      <c r="W203" s="128">
        <f>IF(ISERROR(W200/W195)=TRUE,"",(W200/W195))</f>
        <v>2.414860681114551</v>
      </c>
      <c r="AB203" s="10"/>
      <c r="AC203" s="10"/>
      <c r="AD203" s="10"/>
      <c r="AE203" s="10"/>
      <c r="AF203" s="10"/>
    </row>
    <row r="204" spans="1:32" ht="6.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91"/>
      <c r="AB204" s="10"/>
      <c r="AC204" s="10"/>
      <c r="AD204" s="10"/>
      <c r="AE204" s="10"/>
      <c r="AF204" s="10"/>
    </row>
    <row r="205" spans="1:32" s="3" customFormat="1" ht="33" customHeight="1">
      <c r="A205" s="349" t="s">
        <v>1033</v>
      </c>
      <c r="B205" s="350"/>
      <c r="C205" s="350"/>
      <c r="D205" s="350"/>
      <c r="E205" s="350"/>
      <c r="F205" s="351"/>
      <c r="G205" s="352"/>
      <c r="H205" s="352"/>
      <c r="I205" s="352"/>
      <c r="J205" s="352"/>
      <c r="K205" s="352"/>
      <c r="L205" s="352"/>
      <c r="M205" s="352"/>
      <c r="N205" s="352"/>
      <c r="O205" s="352"/>
      <c r="P205" s="352"/>
      <c r="Q205" s="352"/>
      <c r="R205" s="352"/>
      <c r="S205" s="352"/>
      <c r="T205" s="352"/>
      <c r="U205" s="352"/>
      <c r="V205" s="352"/>
      <c r="W205" s="353"/>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15" t="s">
        <v>1051</v>
      </c>
      <c r="B207" s="315"/>
      <c r="C207" s="316" t="s">
        <v>1194</v>
      </c>
      <c r="D207" s="317"/>
      <c r="E207" s="317"/>
      <c r="F207" s="317"/>
      <c r="G207" s="317"/>
      <c r="H207" s="317"/>
      <c r="I207" s="317"/>
      <c r="J207" s="317"/>
      <c r="K207" s="317"/>
      <c r="L207" s="317"/>
      <c r="M207" s="317"/>
      <c r="N207" s="317"/>
      <c r="O207" s="317"/>
      <c r="P207" s="317"/>
      <c r="Q207" s="317"/>
      <c r="R207" s="317"/>
      <c r="S207" s="317"/>
      <c r="T207" s="317"/>
      <c r="U207" s="317"/>
      <c r="V207" s="317"/>
      <c r="W207" s="318"/>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23" t="s">
        <v>1046</v>
      </c>
      <c r="B209" s="324"/>
      <c r="C209" s="324"/>
      <c r="D209" s="324"/>
      <c r="E209" s="324"/>
      <c r="F209" s="324"/>
      <c r="G209" s="324"/>
      <c r="H209" s="324"/>
      <c r="I209" s="324"/>
      <c r="J209" s="324"/>
      <c r="K209" s="324"/>
      <c r="L209" s="324"/>
      <c r="M209" s="324"/>
      <c r="N209" s="324"/>
      <c r="O209" s="324"/>
      <c r="P209" s="324"/>
      <c r="Q209" s="324"/>
      <c r="R209" s="324"/>
      <c r="S209" s="324"/>
      <c r="T209" s="324"/>
      <c r="U209" s="324"/>
      <c r="V209" s="324"/>
      <c r="W209" s="325"/>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15" t="s">
        <v>22</v>
      </c>
      <c r="B211" s="315"/>
      <c r="C211" s="356" t="s">
        <v>1195</v>
      </c>
      <c r="D211" s="356"/>
      <c r="E211" s="356"/>
      <c r="F211" s="356"/>
      <c r="G211" s="356"/>
      <c r="H211" s="356"/>
      <c r="I211" s="356"/>
      <c r="J211" s="356"/>
      <c r="K211" s="356"/>
      <c r="L211" s="356"/>
      <c r="M211" s="356"/>
      <c r="N211" s="356"/>
      <c r="O211" s="356"/>
      <c r="P211" s="356"/>
      <c r="Q211" s="356"/>
      <c r="R211" s="356"/>
      <c r="S211" s="356"/>
      <c r="T211" s="356"/>
      <c r="U211" s="356"/>
      <c r="V211" s="356"/>
      <c r="W211" s="356"/>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20" t="s">
        <v>368</v>
      </c>
      <c r="B213" s="321"/>
      <c r="C213" s="113" t="s">
        <v>1030</v>
      </c>
      <c r="D213" s="58"/>
      <c r="E213" s="315" t="s">
        <v>4</v>
      </c>
      <c r="F213" s="315"/>
      <c r="G213" s="322" t="s">
        <v>1076</v>
      </c>
      <c r="H213" s="322"/>
      <c r="I213" s="322"/>
      <c r="J213" s="322"/>
      <c r="K213" s="58"/>
      <c r="L213" s="58"/>
      <c r="M213" s="315" t="s">
        <v>1045</v>
      </c>
      <c r="N213" s="315"/>
      <c r="O213" s="315"/>
      <c r="P213" s="315"/>
      <c r="Q213" s="322" t="s">
        <v>1084</v>
      </c>
      <c r="R213" s="322"/>
      <c r="S213" s="322"/>
      <c r="T213" s="322"/>
      <c r="U213" s="322"/>
      <c r="V213" s="322"/>
      <c r="W213" s="322"/>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20" t="s">
        <v>1060</v>
      </c>
      <c r="B215" s="321"/>
      <c r="C215" s="119" t="s">
        <v>1064</v>
      </c>
      <c r="D215" s="58"/>
      <c r="E215" s="320" t="s">
        <v>24</v>
      </c>
      <c r="F215" s="321"/>
      <c r="G215" s="322" t="s">
        <v>1081</v>
      </c>
      <c r="H215" s="322"/>
      <c r="I215" s="322"/>
      <c r="J215" s="322"/>
      <c r="K215" s="58"/>
      <c r="L215" s="58"/>
      <c r="M215" s="315" t="s">
        <v>1061</v>
      </c>
      <c r="N215" s="315"/>
      <c r="O215" s="315"/>
      <c r="P215" s="315"/>
      <c r="Q215" s="322" t="s">
        <v>1089</v>
      </c>
      <c r="R215" s="322"/>
      <c r="S215" s="322"/>
      <c r="T215" s="322"/>
      <c r="U215" s="322"/>
      <c r="V215" s="322"/>
      <c r="W215" s="322"/>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15" t="s">
        <v>1040</v>
      </c>
      <c r="D217" s="315"/>
      <c r="E217" s="315"/>
      <c r="F217" s="315"/>
      <c r="H217" s="58"/>
      <c r="I217" s="58"/>
      <c r="J217" s="58"/>
      <c r="O217" s="315" t="s">
        <v>1043</v>
      </c>
      <c r="P217" s="315"/>
      <c r="Q217" s="315"/>
      <c r="R217" s="315"/>
      <c r="S217" s="315"/>
      <c r="T217" s="315"/>
      <c r="U217" s="315"/>
      <c r="V217" s="315"/>
      <c r="W217" s="99"/>
      <c r="Y217" s="76"/>
      <c r="Z217" s="76"/>
      <c r="AA217" s="76"/>
      <c r="AB217" s="76"/>
      <c r="AC217" s="76"/>
      <c r="AD217" s="76"/>
      <c r="AE217" s="76"/>
      <c r="AF217" s="76"/>
    </row>
    <row r="218" spans="1:32" s="9" customFormat="1" ht="24.75" customHeight="1">
      <c r="A218" s="58"/>
      <c r="B218" s="58"/>
      <c r="C218" s="58">
        <v>100</v>
      </c>
      <c r="D218" s="58"/>
      <c r="E218" s="364">
        <v>2011</v>
      </c>
      <c r="F218" s="364"/>
      <c r="H218" s="58"/>
      <c r="I218" s="58"/>
      <c r="J218" s="58"/>
      <c r="O218" s="227">
        <v>100</v>
      </c>
      <c r="P218" s="227"/>
      <c r="Q218" s="227"/>
      <c r="R218" s="227"/>
      <c r="S218" s="227"/>
      <c r="T218" s="227"/>
      <c r="U218" s="227"/>
      <c r="V218" s="227"/>
      <c r="Y218" s="76"/>
      <c r="Z218" s="76"/>
      <c r="AA218" s="76"/>
      <c r="AB218" s="76"/>
      <c r="AC218" s="76"/>
      <c r="AD218" s="76"/>
      <c r="AE218" s="76"/>
      <c r="AF218" s="76"/>
    </row>
    <row r="219" spans="1:32" s="109" customFormat="1" ht="12" customHeight="1">
      <c r="C219" s="121" t="s">
        <v>1041</v>
      </c>
      <c r="D219" s="110"/>
      <c r="E219" s="331" t="s">
        <v>1042</v>
      </c>
      <c r="F219" s="331"/>
      <c r="G219" s="110"/>
      <c r="I219" s="110"/>
      <c r="J219" s="110"/>
      <c r="K219" s="110"/>
      <c r="L219" s="110"/>
      <c r="M219" s="110"/>
      <c r="N219" s="110"/>
      <c r="O219" s="121"/>
      <c r="P219" s="121"/>
      <c r="Q219" s="121"/>
      <c r="R219" s="121"/>
      <c r="S219" s="121"/>
      <c r="T219" s="121"/>
      <c r="U219" s="121"/>
      <c r="V219" s="121"/>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32" t="s">
        <v>996</v>
      </c>
      <c r="B221" s="332"/>
      <c r="C221" s="332"/>
      <c r="D221" s="332"/>
      <c r="E221" s="332"/>
      <c r="F221" s="332"/>
      <c r="G221" s="332"/>
      <c r="H221" s="332"/>
      <c r="I221" s="332"/>
      <c r="J221" s="332"/>
      <c r="K221" s="332"/>
      <c r="L221" s="332"/>
      <c r="M221" s="332"/>
      <c r="N221" s="332"/>
      <c r="O221" s="332"/>
      <c r="P221" s="332"/>
      <c r="Q221" s="332"/>
      <c r="R221" s="332"/>
      <c r="S221" s="332"/>
      <c r="T221" s="332"/>
      <c r="U221" s="332"/>
      <c r="V221" s="332"/>
      <c r="W221" s="332"/>
      <c r="Y221" s="1"/>
      <c r="Z221" s="1"/>
      <c r="AA221" s="1"/>
      <c r="AB221" s="1"/>
      <c r="AC221" s="1"/>
      <c r="AD221" s="1"/>
      <c r="AE221" s="1"/>
      <c r="AF221" s="1"/>
    </row>
    <row r="222" spans="1:32" s="3" customFormat="1" ht="15.75" customHeight="1">
      <c r="A222" s="333" t="s">
        <v>25</v>
      </c>
      <c r="B222" s="334"/>
      <c r="C222" s="315" t="s">
        <v>22</v>
      </c>
      <c r="D222" s="315"/>
      <c r="E222" s="337" t="s">
        <v>3</v>
      </c>
      <c r="F222" s="320" t="s">
        <v>346</v>
      </c>
      <c r="G222" s="339"/>
      <c r="H222" s="339"/>
      <c r="I222" s="339"/>
      <c r="J222" s="339"/>
      <c r="K222" s="339"/>
      <c r="L222" s="339"/>
      <c r="M222" s="339"/>
      <c r="N222" s="339"/>
      <c r="O222" s="339"/>
      <c r="P222" s="339"/>
      <c r="Q222" s="339"/>
      <c r="R222" s="339"/>
      <c r="S222" s="339"/>
      <c r="T222" s="321"/>
      <c r="U222" s="114"/>
      <c r="V222" s="218" t="s">
        <v>27</v>
      </c>
      <c r="W222" s="315" t="s">
        <v>1082</v>
      </c>
      <c r="Y222" s="1"/>
      <c r="Z222" s="1"/>
      <c r="AA222" s="1"/>
      <c r="AB222" s="1"/>
      <c r="AC222" s="1"/>
      <c r="AD222" s="1"/>
      <c r="AE222" s="1"/>
      <c r="AF222" s="1"/>
    </row>
    <row r="223" spans="1:32" ht="18.75" customHeight="1">
      <c r="A223" s="335"/>
      <c r="B223" s="336"/>
      <c r="C223" s="315"/>
      <c r="D223" s="315"/>
      <c r="E223" s="338"/>
      <c r="F223" s="341" t="s">
        <v>300</v>
      </c>
      <c r="G223" s="342"/>
      <c r="H223" s="343"/>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219"/>
      <c r="W223" s="315"/>
    </row>
    <row r="224" spans="1:32" ht="29.25" customHeight="1">
      <c r="A224" s="344" t="s">
        <v>1</v>
      </c>
      <c r="B224" s="344"/>
      <c r="C224" s="345" t="s">
        <v>1095</v>
      </c>
      <c r="D224" s="345"/>
      <c r="E224" s="124" t="s">
        <v>1097</v>
      </c>
      <c r="F224" s="222" t="s">
        <v>1031</v>
      </c>
      <c r="G224" s="346"/>
      <c r="H224" s="223"/>
      <c r="I224" s="103"/>
      <c r="J224" s="81"/>
      <c r="K224" s="81"/>
      <c r="L224" s="81"/>
      <c r="M224" s="81"/>
      <c r="N224" s="81">
        <v>13</v>
      </c>
      <c r="O224" s="81"/>
      <c r="P224" s="81"/>
      <c r="Q224" s="81"/>
      <c r="R224" s="81"/>
      <c r="S224" s="81"/>
      <c r="T224" s="81">
        <v>12</v>
      </c>
      <c r="U224" s="82"/>
      <c r="V224" s="127">
        <f>SUM(I224:T224)</f>
        <v>25</v>
      </c>
      <c r="W224" s="365">
        <f>(V224/V225)*100</f>
        <v>100</v>
      </c>
      <c r="X224" s="1"/>
      <c r="AB224" s="10"/>
      <c r="AE224" s="10"/>
      <c r="AF224" s="10"/>
    </row>
    <row r="225" spans="1:32" ht="30" customHeight="1">
      <c r="A225" s="344" t="s">
        <v>2</v>
      </c>
      <c r="B225" s="344"/>
      <c r="C225" s="345" t="s">
        <v>1096</v>
      </c>
      <c r="D225" s="345"/>
      <c r="E225" s="124" t="s">
        <v>1097</v>
      </c>
      <c r="F225" s="222" t="s">
        <v>1032</v>
      </c>
      <c r="G225" s="346"/>
      <c r="H225" s="223"/>
      <c r="I225" s="103"/>
      <c r="J225" s="81"/>
      <c r="K225" s="81"/>
      <c r="L225" s="81"/>
      <c r="M225" s="81"/>
      <c r="N225" s="81">
        <v>13</v>
      </c>
      <c r="O225" s="81"/>
      <c r="P225" s="81"/>
      <c r="Q225" s="81"/>
      <c r="R225" s="81"/>
      <c r="S225" s="81"/>
      <c r="T225" s="81">
        <v>12</v>
      </c>
      <c r="U225" s="81">
        <f>SUM(I225:T225)</f>
        <v>25</v>
      </c>
      <c r="V225" s="127">
        <f>SUM(I225:T225)</f>
        <v>25</v>
      </c>
      <c r="W225" s="366"/>
      <c r="X225" s="1"/>
      <c r="Z225" s="3"/>
      <c r="AB225" s="10"/>
      <c r="AE225" s="10"/>
      <c r="AF225" s="10"/>
    </row>
    <row r="226" spans="1:32" ht="17.25" customHeight="1">
      <c r="A226" s="340" t="s">
        <v>298</v>
      </c>
      <c r="B226" s="340"/>
      <c r="C226" s="340"/>
      <c r="D226" s="340"/>
      <c r="E226" s="340"/>
      <c r="F226" s="340"/>
      <c r="G226" s="340"/>
      <c r="H226" s="340"/>
      <c r="I226" s="340"/>
      <c r="J226" s="340"/>
      <c r="K226" s="340"/>
      <c r="L226" s="340"/>
      <c r="M226" s="340"/>
      <c r="N226" s="340"/>
      <c r="O226" s="340"/>
      <c r="P226" s="340"/>
      <c r="Q226" s="340"/>
      <c r="R226" s="340"/>
      <c r="S226" s="340"/>
      <c r="T226" s="340"/>
      <c r="U226" s="340"/>
      <c r="V226" s="340"/>
      <c r="W226" s="340"/>
    </row>
    <row r="227" spans="1:32" s="3" customFormat="1" ht="15.75" customHeight="1">
      <c r="A227" s="333" t="s">
        <v>25</v>
      </c>
      <c r="B227" s="334"/>
      <c r="C227" s="315" t="s">
        <v>22</v>
      </c>
      <c r="D227" s="315"/>
      <c r="E227" s="337" t="s">
        <v>3</v>
      </c>
      <c r="F227" s="320" t="s">
        <v>346</v>
      </c>
      <c r="G227" s="339"/>
      <c r="H227" s="339"/>
      <c r="I227" s="339"/>
      <c r="J227" s="339"/>
      <c r="K227" s="339"/>
      <c r="L227" s="339"/>
      <c r="M227" s="339"/>
      <c r="N227" s="339"/>
      <c r="O227" s="339"/>
      <c r="P227" s="339"/>
      <c r="Q227" s="339"/>
      <c r="R227" s="339"/>
      <c r="S227" s="339"/>
      <c r="T227" s="321"/>
      <c r="U227" s="114"/>
      <c r="V227" s="218" t="s">
        <v>27</v>
      </c>
      <c r="W227" s="315" t="s">
        <v>349</v>
      </c>
      <c r="Y227" s="1"/>
      <c r="Z227" s="1"/>
      <c r="AA227" s="1"/>
      <c r="AB227" s="1"/>
      <c r="AC227" s="1"/>
      <c r="AD227" s="1"/>
      <c r="AE227" s="1"/>
      <c r="AF227" s="1"/>
    </row>
    <row r="228" spans="1:32" ht="18.75" customHeight="1">
      <c r="A228" s="335"/>
      <c r="B228" s="336"/>
      <c r="C228" s="315"/>
      <c r="D228" s="315"/>
      <c r="E228" s="338"/>
      <c r="F228" s="341" t="s">
        <v>298</v>
      </c>
      <c r="G228" s="342"/>
      <c r="H228" s="343"/>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219"/>
      <c r="W228" s="315"/>
    </row>
    <row r="229" spans="1:32" ht="29.25" customHeight="1">
      <c r="A229" s="344" t="s">
        <v>1</v>
      </c>
      <c r="B229" s="344"/>
      <c r="C229" s="345" t="str">
        <f>C224</f>
        <v>cursos otrogados</v>
      </c>
      <c r="D229" s="345"/>
      <c r="E229" s="124" t="str">
        <f>E224</f>
        <v>cursos</v>
      </c>
      <c r="F229" s="222" t="s">
        <v>1062</v>
      </c>
      <c r="G229" s="346"/>
      <c r="H229" s="223"/>
      <c r="I229" s="103"/>
      <c r="J229" s="81"/>
      <c r="K229" s="81"/>
      <c r="L229" s="81"/>
      <c r="M229" s="81"/>
      <c r="N229" s="81"/>
      <c r="O229" s="81"/>
      <c r="P229" s="81"/>
      <c r="Q229" s="81"/>
      <c r="R229" s="81"/>
      <c r="S229" s="81"/>
      <c r="T229" s="81">
        <v>25</v>
      </c>
      <c r="U229" s="82"/>
      <c r="V229" s="127">
        <f>SUM(I229:T229)</f>
        <v>25</v>
      </c>
      <c r="W229" s="365">
        <f>(V229/V230)*100</f>
        <v>100</v>
      </c>
      <c r="X229" s="1"/>
      <c r="AB229" s="10"/>
      <c r="AE229" s="10"/>
      <c r="AF229" s="10"/>
    </row>
    <row r="230" spans="1:32" ht="30" customHeight="1">
      <c r="A230" s="344" t="s">
        <v>2</v>
      </c>
      <c r="B230" s="344"/>
      <c r="C230" s="345" t="str">
        <f>C225</f>
        <v>cursoso porgramados</v>
      </c>
      <c r="D230" s="345"/>
      <c r="E230" s="124" t="str">
        <f>E225</f>
        <v>cursos</v>
      </c>
      <c r="F230" s="222" t="s">
        <v>1063</v>
      </c>
      <c r="G230" s="346"/>
      <c r="H230" s="223"/>
      <c r="I230" s="103"/>
      <c r="J230" s="81"/>
      <c r="K230" s="81"/>
      <c r="L230" s="81"/>
      <c r="M230" s="81"/>
      <c r="N230" s="81"/>
      <c r="O230" s="81"/>
      <c r="P230" s="81"/>
      <c r="Q230" s="81"/>
      <c r="R230" s="81"/>
      <c r="S230" s="81"/>
      <c r="T230" s="81">
        <v>25</v>
      </c>
      <c r="U230" s="81">
        <f>SUM(I230:T230)</f>
        <v>25</v>
      </c>
      <c r="V230" s="127">
        <f>SUM(I230:T230)</f>
        <v>25</v>
      </c>
      <c r="W230" s="366"/>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48" t="s">
        <v>997</v>
      </c>
      <c r="B232" s="348"/>
      <c r="C232" s="348"/>
      <c r="D232" s="348"/>
      <c r="E232" s="348"/>
      <c r="F232" s="348"/>
      <c r="G232" s="348"/>
      <c r="H232" s="348"/>
      <c r="I232" s="348"/>
      <c r="J232" s="348"/>
      <c r="K232" s="348"/>
      <c r="L232" s="348"/>
      <c r="M232" s="348"/>
      <c r="N232" s="348"/>
      <c r="O232" s="348"/>
      <c r="P232" s="348"/>
      <c r="Q232" s="348"/>
      <c r="R232" s="348"/>
      <c r="S232" s="348"/>
      <c r="T232" s="348"/>
      <c r="U232" s="348"/>
      <c r="V232" s="348"/>
      <c r="W232" s="128">
        <f>IF(ISERROR(W229/W224)=TRUE,"",(W229/W224))</f>
        <v>1</v>
      </c>
      <c r="AB232" s="10"/>
      <c r="AC232" s="10"/>
      <c r="AD232" s="10"/>
      <c r="AE232" s="10"/>
      <c r="AF232" s="10"/>
    </row>
    <row r="233" spans="1:32" ht="6.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91"/>
      <c r="AB233" s="10"/>
      <c r="AC233" s="10"/>
      <c r="AD233" s="10"/>
      <c r="AE233" s="10"/>
      <c r="AF233" s="10"/>
    </row>
    <row r="234" spans="1:32" s="3" customFormat="1" ht="33" customHeight="1">
      <c r="A234" s="349" t="s">
        <v>1033</v>
      </c>
      <c r="B234" s="350"/>
      <c r="C234" s="350"/>
      <c r="D234" s="350"/>
      <c r="E234" s="350"/>
      <c r="F234" s="351"/>
      <c r="G234" s="352"/>
      <c r="H234" s="352"/>
      <c r="I234" s="352"/>
      <c r="J234" s="352"/>
      <c r="K234" s="352"/>
      <c r="L234" s="352"/>
      <c r="M234" s="352"/>
      <c r="N234" s="352"/>
      <c r="O234" s="352"/>
      <c r="P234" s="352"/>
      <c r="Q234" s="352"/>
      <c r="R234" s="352"/>
      <c r="S234" s="352"/>
      <c r="T234" s="352"/>
      <c r="U234" s="352"/>
      <c r="V234" s="352"/>
      <c r="W234" s="353"/>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12" t="s">
        <v>367</v>
      </c>
      <c r="B237" s="313"/>
      <c r="C237" s="313"/>
      <c r="D237" s="313"/>
      <c r="E237" s="313"/>
      <c r="F237" s="313"/>
      <c r="G237" s="313"/>
      <c r="H237" s="313"/>
      <c r="I237" s="313"/>
      <c r="J237" s="313"/>
      <c r="K237" s="313"/>
      <c r="L237" s="313"/>
      <c r="M237" s="313"/>
      <c r="N237" s="313"/>
      <c r="O237" s="313"/>
      <c r="P237" s="313"/>
      <c r="Q237" s="313"/>
      <c r="R237" s="313"/>
      <c r="S237" s="313"/>
      <c r="T237" s="313"/>
      <c r="U237" s="313"/>
      <c r="V237" s="313"/>
      <c r="W237" s="314"/>
    </row>
    <row r="238" spans="1:32" ht="4.5" customHeight="1">
      <c r="C238" s="9"/>
      <c r="D238" s="9"/>
      <c r="E238" s="9"/>
      <c r="F238" s="9"/>
      <c r="G238" s="9"/>
      <c r="H238" s="9"/>
      <c r="I238" s="9"/>
    </row>
    <row r="239" spans="1:32" ht="19.5" customHeight="1">
      <c r="A239" s="367" t="s">
        <v>29</v>
      </c>
      <c r="B239" s="315" t="s">
        <v>30</v>
      </c>
      <c r="C239" s="315"/>
      <c r="D239" s="315"/>
      <c r="E239" s="315" t="s">
        <v>3</v>
      </c>
      <c r="F239" s="320" t="s">
        <v>26</v>
      </c>
      <c r="G239" s="339"/>
      <c r="H239" s="339"/>
      <c r="I239" s="339"/>
      <c r="J239" s="339"/>
      <c r="K239" s="339"/>
      <c r="L239" s="339"/>
      <c r="M239" s="339"/>
      <c r="N239" s="339"/>
      <c r="O239" s="339"/>
      <c r="P239" s="339"/>
      <c r="Q239" s="339"/>
      <c r="R239" s="339"/>
      <c r="S239" s="339"/>
      <c r="T239" s="321"/>
      <c r="U239" s="114"/>
      <c r="V239" s="315" t="s">
        <v>27</v>
      </c>
      <c r="W239" s="315" t="s">
        <v>301</v>
      </c>
    </row>
    <row r="240" spans="1:32" ht="25.5" customHeight="1">
      <c r="A240" s="368"/>
      <c r="B240" s="315"/>
      <c r="C240" s="315"/>
      <c r="D240" s="315"/>
      <c r="E240" s="315"/>
      <c r="F240" s="222" t="s">
        <v>299</v>
      </c>
      <c r="G240" s="346"/>
      <c r="H240" s="223"/>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15"/>
      <c r="W240" s="315"/>
    </row>
    <row r="241" spans="1:23" ht="26.25" customHeight="1">
      <c r="A241" s="299" t="s">
        <v>1165</v>
      </c>
      <c r="B241" s="369">
        <v>1</v>
      </c>
      <c r="C241" s="370" t="s">
        <v>1098</v>
      </c>
      <c r="D241" s="371"/>
      <c r="E241" s="374" t="s">
        <v>1097</v>
      </c>
      <c r="F241" s="358" t="s">
        <v>300</v>
      </c>
      <c r="G241" s="375"/>
      <c r="H241" s="359"/>
      <c r="I241" s="104"/>
      <c r="J241" s="104"/>
      <c r="K241" s="104"/>
      <c r="L241" s="104"/>
      <c r="M241" s="104"/>
      <c r="N241" s="104">
        <v>8</v>
      </c>
      <c r="O241" s="104"/>
      <c r="P241" s="104"/>
      <c r="Q241" s="104"/>
      <c r="R241" s="104"/>
      <c r="S241" s="104"/>
      <c r="T241" s="104">
        <v>7</v>
      </c>
      <c r="U241" s="105"/>
      <c r="V241" s="129">
        <f t="shared" ref="V241:V251" si="0">SUM(I241:T241)</f>
        <v>15</v>
      </c>
      <c r="W241" s="376">
        <f>IF(V241=0,"-",V242/V241)</f>
        <v>1</v>
      </c>
    </row>
    <row r="242" spans="1:23" ht="27.75" customHeight="1">
      <c r="A242" s="300"/>
      <c r="B242" s="369"/>
      <c r="C242" s="372"/>
      <c r="D242" s="373"/>
      <c r="E242" s="374"/>
      <c r="F242" s="377" t="s">
        <v>298</v>
      </c>
      <c r="G242" s="378"/>
      <c r="H242" s="379"/>
      <c r="I242" s="19"/>
      <c r="J242" s="19"/>
      <c r="K242" s="19"/>
      <c r="L242" s="19"/>
      <c r="M242" s="19"/>
      <c r="N242" s="19"/>
      <c r="O242" s="19"/>
      <c r="P242" s="19"/>
      <c r="Q242" s="19"/>
      <c r="R242" s="19"/>
      <c r="S242" s="19"/>
      <c r="T242" s="19">
        <v>15</v>
      </c>
      <c r="U242" s="20"/>
      <c r="V242" s="129">
        <f t="shared" si="0"/>
        <v>15</v>
      </c>
      <c r="W242" s="376"/>
    </row>
    <row r="243" spans="1:23" ht="26.25" customHeight="1">
      <c r="A243" s="300"/>
      <c r="B243" s="369">
        <v>2</v>
      </c>
      <c r="C243" s="370" t="s">
        <v>1099</v>
      </c>
      <c r="D243" s="371"/>
      <c r="E243" s="374" t="s">
        <v>1100</v>
      </c>
      <c r="F243" s="358" t="s">
        <v>300</v>
      </c>
      <c r="G243" s="375"/>
      <c r="H243" s="359"/>
      <c r="I243" s="104"/>
      <c r="J243" s="104"/>
      <c r="K243" s="104"/>
      <c r="L243" s="104"/>
      <c r="M243" s="104"/>
      <c r="N243" s="104"/>
      <c r="O243" s="104"/>
      <c r="P243" s="104"/>
      <c r="Q243" s="104"/>
      <c r="R243" s="104"/>
      <c r="S243" s="104"/>
      <c r="T243" s="104">
        <v>10</v>
      </c>
      <c r="U243" s="105"/>
      <c r="V243" s="129">
        <f t="shared" si="0"/>
        <v>10</v>
      </c>
      <c r="W243" s="376">
        <f>IF(V243=0,"-",V244/V243)</f>
        <v>1</v>
      </c>
    </row>
    <row r="244" spans="1:23" ht="26.25" customHeight="1">
      <c r="A244" s="300"/>
      <c r="B244" s="369"/>
      <c r="C244" s="372"/>
      <c r="D244" s="373"/>
      <c r="E244" s="374"/>
      <c r="F244" s="377" t="s">
        <v>298</v>
      </c>
      <c r="G244" s="378"/>
      <c r="H244" s="379"/>
      <c r="I244" s="19"/>
      <c r="J244" s="19"/>
      <c r="K244" s="19"/>
      <c r="L244" s="19"/>
      <c r="M244" s="19"/>
      <c r="N244" s="19"/>
      <c r="O244" s="19"/>
      <c r="P244" s="19"/>
      <c r="Q244" s="19"/>
      <c r="R244" s="19"/>
      <c r="S244" s="19"/>
      <c r="T244" s="19">
        <v>10</v>
      </c>
      <c r="U244" s="20"/>
      <c r="V244" s="129">
        <f t="shared" si="0"/>
        <v>10</v>
      </c>
      <c r="W244" s="376"/>
    </row>
    <row r="245" spans="1:23" ht="26.25" customHeight="1">
      <c r="A245" s="300"/>
      <c r="B245" s="369">
        <v>3</v>
      </c>
      <c r="C245" s="370"/>
      <c r="D245" s="371"/>
      <c r="E245" s="374"/>
      <c r="F245" s="358" t="s">
        <v>300</v>
      </c>
      <c r="G245" s="375"/>
      <c r="H245" s="359"/>
      <c r="I245" s="104"/>
      <c r="J245" s="104"/>
      <c r="K245" s="104"/>
      <c r="L245" s="104"/>
      <c r="M245" s="104"/>
      <c r="N245" s="104"/>
      <c r="O245" s="104"/>
      <c r="P245" s="104"/>
      <c r="Q245" s="104"/>
      <c r="R245" s="104"/>
      <c r="S245" s="104"/>
      <c r="T245" s="104"/>
      <c r="U245" s="105"/>
      <c r="V245" s="129">
        <f t="shared" si="0"/>
        <v>0</v>
      </c>
      <c r="W245" s="376" t="str">
        <f t="shared" ref="W245" si="1">IF(V245=0,"-",V246/V245)</f>
        <v>-</v>
      </c>
    </row>
    <row r="246" spans="1:23" ht="26.25" customHeight="1">
      <c r="A246" s="300"/>
      <c r="B246" s="369"/>
      <c r="C246" s="372"/>
      <c r="D246" s="373"/>
      <c r="E246" s="374"/>
      <c r="F246" s="377" t="s">
        <v>298</v>
      </c>
      <c r="G246" s="378"/>
      <c r="H246" s="379"/>
      <c r="I246" s="19"/>
      <c r="J246" s="19"/>
      <c r="K246" s="19"/>
      <c r="L246" s="19"/>
      <c r="M246" s="19"/>
      <c r="N246" s="19"/>
      <c r="O246" s="19"/>
      <c r="P246" s="19"/>
      <c r="Q246" s="19"/>
      <c r="R246" s="19"/>
      <c r="S246" s="19"/>
      <c r="T246" s="19"/>
      <c r="U246" s="20"/>
      <c r="V246" s="129">
        <f t="shared" si="0"/>
        <v>0</v>
      </c>
      <c r="W246" s="376"/>
    </row>
    <row r="247" spans="1:23" ht="26.25" customHeight="1">
      <c r="A247" s="300"/>
      <c r="B247" s="369">
        <v>4</v>
      </c>
      <c r="C247" s="370"/>
      <c r="D247" s="371"/>
      <c r="E247" s="374"/>
      <c r="F247" s="358" t="s">
        <v>300</v>
      </c>
      <c r="G247" s="375"/>
      <c r="H247" s="359"/>
      <c r="I247" s="104"/>
      <c r="J247" s="104"/>
      <c r="K247" s="104"/>
      <c r="L247" s="104"/>
      <c r="M247" s="104"/>
      <c r="N247" s="104"/>
      <c r="O247" s="104"/>
      <c r="P247" s="104"/>
      <c r="Q247" s="104"/>
      <c r="R247" s="104"/>
      <c r="S247" s="104"/>
      <c r="T247" s="104"/>
      <c r="U247" s="105"/>
      <c r="V247" s="129">
        <f t="shared" si="0"/>
        <v>0</v>
      </c>
      <c r="W247" s="376" t="str">
        <f t="shared" ref="W247" si="2">IF(V247=0,"-",V248/V247)</f>
        <v>-</v>
      </c>
    </row>
    <row r="248" spans="1:23" ht="26.25" customHeight="1">
      <c r="A248" s="300"/>
      <c r="B248" s="369"/>
      <c r="C248" s="372"/>
      <c r="D248" s="373"/>
      <c r="E248" s="374"/>
      <c r="F248" s="377" t="s">
        <v>298</v>
      </c>
      <c r="G248" s="378"/>
      <c r="H248" s="379"/>
      <c r="I248" s="19"/>
      <c r="J248" s="19"/>
      <c r="K248" s="19"/>
      <c r="L248" s="19"/>
      <c r="M248" s="19"/>
      <c r="N248" s="19"/>
      <c r="O248" s="19"/>
      <c r="P248" s="19"/>
      <c r="Q248" s="19"/>
      <c r="R248" s="19"/>
      <c r="S248" s="19"/>
      <c r="T248" s="19"/>
      <c r="U248" s="20"/>
      <c r="V248" s="129">
        <f t="shared" si="0"/>
        <v>0</v>
      </c>
      <c r="W248" s="376"/>
    </row>
    <row r="249" spans="1:23" ht="26.25" customHeight="1">
      <c r="A249" s="300"/>
      <c r="B249" s="369">
        <v>5</v>
      </c>
      <c r="C249" s="370"/>
      <c r="D249" s="371"/>
      <c r="E249" s="374"/>
      <c r="F249" s="358" t="s">
        <v>300</v>
      </c>
      <c r="G249" s="375"/>
      <c r="H249" s="359"/>
      <c r="I249" s="104"/>
      <c r="J249" s="104"/>
      <c r="K249" s="104"/>
      <c r="L249" s="104"/>
      <c r="M249" s="104"/>
      <c r="N249" s="104"/>
      <c r="O249" s="104"/>
      <c r="P249" s="104"/>
      <c r="Q249" s="104"/>
      <c r="R249" s="104"/>
      <c r="S249" s="104"/>
      <c r="T249" s="104"/>
      <c r="U249" s="105"/>
      <c r="V249" s="129">
        <f t="shared" si="0"/>
        <v>0</v>
      </c>
      <c r="W249" s="376" t="str">
        <f t="shared" ref="W249" si="3">IF(V249=0,"-",V250/V249)</f>
        <v>-</v>
      </c>
    </row>
    <row r="250" spans="1:23" ht="26.25" customHeight="1">
      <c r="A250" s="301"/>
      <c r="B250" s="369"/>
      <c r="C250" s="372"/>
      <c r="D250" s="373"/>
      <c r="E250" s="374"/>
      <c r="F250" s="377" t="s">
        <v>298</v>
      </c>
      <c r="G250" s="378"/>
      <c r="H250" s="379"/>
      <c r="I250" s="19"/>
      <c r="J250" s="19"/>
      <c r="K250" s="19"/>
      <c r="L250" s="19"/>
      <c r="M250" s="19"/>
      <c r="N250" s="19"/>
      <c r="O250" s="19"/>
      <c r="P250" s="19"/>
      <c r="Q250" s="19"/>
      <c r="R250" s="19"/>
      <c r="S250" s="19"/>
      <c r="T250" s="19"/>
      <c r="U250" s="20"/>
      <c r="V250" s="129">
        <f t="shared" si="0"/>
        <v>0</v>
      </c>
      <c r="W250" s="376"/>
    </row>
    <row r="251" spans="1:23" ht="26.25" customHeight="1">
      <c r="A251" s="299" t="s">
        <v>1166</v>
      </c>
      <c r="B251" s="380">
        <v>1</v>
      </c>
      <c r="C251" s="370" t="s">
        <v>1101</v>
      </c>
      <c r="D251" s="371"/>
      <c r="E251" s="374" t="s">
        <v>1103</v>
      </c>
      <c r="F251" s="358" t="s">
        <v>300</v>
      </c>
      <c r="G251" s="375"/>
      <c r="H251" s="359"/>
      <c r="I251" s="104"/>
      <c r="J251" s="104"/>
      <c r="K251" s="104"/>
      <c r="L251" s="104">
        <v>2</v>
      </c>
      <c r="M251" s="104"/>
      <c r="N251" s="104"/>
      <c r="O251" s="104"/>
      <c r="P251" s="104"/>
      <c r="Q251" s="104"/>
      <c r="R251" s="104"/>
      <c r="S251" s="104"/>
      <c r="T251" s="104">
        <v>2</v>
      </c>
      <c r="U251" s="105"/>
      <c r="V251" s="129">
        <f t="shared" si="0"/>
        <v>4</v>
      </c>
      <c r="W251" s="376">
        <f>IF(V251=0,"-",V252/V251)</f>
        <v>1</v>
      </c>
    </row>
    <row r="252" spans="1:23" ht="26.25" customHeight="1">
      <c r="A252" s="300"/>
      <c r="B252" s="380"/>
      <c r="C252" s="372"/>
      <c r="D252" s="373"/>
      <c r="E252" s="374"/>
      <c r="F252" s="377" t="s">
        <v>298</v>
      </c>
      <c r="G252" s="378"/>
      <c r="H252" s="379"/>
      <c r="I252" s="19"/>
      <c r="J252" s="19"/>
      <c r="K252" s="19"/>
      <c r="L252" s="19"/>
      <c r="M252" s="19"/>
      <c r="N252" s="19"/>
      <c r="O252" s="19"/>
      <c r="P252" s="19"/>
      <c r="Q252" s="19"/>
      <c r="R252" s="19"/>
      <c r="S252" s="19"/>
      <c r="T252" s="19">
        <v>4</v>
      </c>
      <c r="U252" s="20"/>
      <c r="V252" s="129">
        <f t="shared" ref="V252:V260" si="4">SUM(I252:T252)</f>
        <v>4</v>
      </c>
      <c r="W252" s="376"/>
    </row>
    <row r="253" spans="1:23" ht="26.25" customHeight="1">
      <c r="A253" s="300"/>
      <c r="B253" s="380">
        <v>2</v>
      </c>
      <c r="C253" s="370" t="s">
        <v>1102</v>
      </c>
      <c r="D253" s="371"/>
      <c r="E253" s="374" t="s">
        <v>1103</v>
      </c>
      <c r="F253" s="358" t="s">
        <v>300</v>
      </c>
      <c r="G253" s="375"/>
      <c r="H253" s="359"/>
      <c r="I253" s="104"/>
      <c r="J253" s="104"/>
      <c r="K253" s="104"/>
      <c r="L253" s="104"/>
      <c r="M253" s="104"/>
      <c r="N253" s="104">
        <v>8</v>
      </c>
      <c r="O253" s="104"/>
      <c r="P253" s="104"/>
      <c r="Q253" s="104"/>
      <c r="R253" s="104"/>
      <c r="S253" s="104"/>
      <c r="T253" s="104">
        <v>7</v>
      </c>
      <c r="U253" s="105"/>
      <c r="V253" s="129">
        <f t="shared" si="4"/>
        <v>15</v>
      </c>
      <c r="W253" s="376">
        <f>IF(V253=0,"-",V254/V253)</f>
        <v>0.46666666666666667</v>
      </c>
    </row>
    <row r="254" spans="1:23" ht="26.25" customHeight="1">
      <c r="A254" s="300"/>
      <c r="B254" s="380"/>
      <c r="C254" s="372"/>
      <c r="D254" s="373"/>
      <c r="E254" s="374"/>
      <c r="F254" s="377" t="s">
        <v>298</v>
      </c>
      <c r="G254" s="378"/>
      <c r="H254" s="379"/>
      <c r="I254" s="19"/>
      <c r="J254" s="19"/>
      <c r="K254" s="19"/>
      <c r="L254" s="19"/>
      <c r="M254" s="19"/>
      <c r="N254" s="19"/>
      <c r="O254" s="19"/>
      <c r="P254" s="19"/>
      <c r="Q254" s="19"/>
      <c r="R254" s="19"/>
      <c r="S254" s="19"/>
      <c r="T254" s="19">
        <v>7</v>
      </c>
      <c r="U254" s="20"/>
      <c r="V254" s="129">
        <f t="shared" si="4"/>
        <v>7</v>
      </c>
      <c r="W254" s="376"/>
    </row>
    <row r="255" spans="1:23" ht="26.25" customHeight="1">
      <c r="A255" s="300"/>
      <c r="B255" s="380">
        <v>3</v>
      </c>
      <c r="C255" s="370"/>
      <c r="D255" s="371"/>
      <c r="E255" s="374"/>
      <c r="F255" s="358" t="s">
        <v>300</v>
      </c>
      <c r="G255" s="375"/>
      <c r="H255" s="359"/>
      <c r="I255" s="104"/>
      <c r="J255" s="104"/>
      <c r="K255" s="104"/>
      <c r="L255" s="104"/>
      <c r="M255" s="104"/>
      <c r="N255" s="104"/>
      <c r="O255" s="104"/>
      <c r="P255" s="104"/>
      <c r="Q255" s="104"/>
      <c r="R255" s="104"/>
      <c r="S255" s="104"/>
      <c r="T255" s="104"/>
      <c r="U255" s="105"/>
      <c r="V255" s="129">
        <f t="shared" si="4"/>
        <v>0</v>
      </c>
      <c r="W255" s="376" t="str">
        <f>IF(V255=0,"-",V256/V255)</f>
        <v>-</v>
      </c>
    </row>
    <row r="256" spans="1:23" ht="26.25" customHeight="1">
      <c r="A256" s="300"/>
      <c r="B256" s="380"/>
      <c r="C256" s="372"/>
      <c r="D256" s="373"/>
      <c r="E256" s="374"/>
      <c r="F256" s="377" t="s">
        <v>298</v>
      </c>
      <c r="G256" s="378"/>
      <c r="H256" s="379"/>
      <c r="I256" s="19"/>
      <c r="J256" s="19"/>
      <c r="K256" s="19"/>
      <c r="L256" s="19"/>
      <c r="M256" s="19"/>
      <c r="N256" s="19"/>
      <c r="O256" s="19"/>
      <c r="P256" s="19"/>
      <c r="Q256" s="19"/>
      <c r="R256" s="19"/>
      <c r="S256" s="19"/>
      <c r="T256" s="19"/>
      <c r="U256" s="20"/>
      <c r="V256" s="129">
        <f t="shared" si="4"/>
        <v>0</v>
      </c>
      <c r="W256" s="376"/>
    </row>
    <row r="257" spans="1:23" ht="26.25" customHeight="1">
      <c r="A257" s="300"/>
      <c r="B257" s="380">
        <v>4</v>
      </c>
      <c r="C257" s="370"/>
      <c r="D257" s="371"/>
      <c r="E257" s="374"/>
      <c r="F257" s="358" t="s">
        <v>300</v>
      </c>
      <c r="G257" s="375"/>
      <c r="H257" s="359"/>
      <c r="I257" s="104"/>
      <c r="J257" s="104"/>
      <c r="K257" s="104"/>
      <c r="L257" s="104"/>
      <c r="M257" s="104"/>
      <c r="N257" s="104"/>
      <c r="O257" s="104"/>
      <c r="P257" s="104"/>
      <c r="Q257" s="104"/>
      <c r="R257" s="104"/>
      <c r="S257" s="104"/>
      <c r="T257" s="104"/>
      <c r="U257" s="105"/>
      <c r="V257" s="129">
        <f t="shared" si="4"/>
        <v>0</v>
      </c>
      <c r="W257" s="376" t="str">
        <f>IF(V257=0,"-",V258/V257)</f>
        <v>-</v>
      </c>
    </row>
    <row r="258" spans="1:23" ht="26.25" customHeight="1">
      <c r="A258" s="300"/>
      <c r="B258" s="380"/>
      <c r="C258" s="372"/>
      <c r="D258" s="373"/>
      <c r="E258" s="374"/>
      <c r="F258" s="377" t="s">
        <v>298</v>
      </c>
      <c r="G258" s="378"/>
      <c r="H258" s="379"/>
      <c r="I258" s="19"/>
      <c r="J258" s="19"/>
      <c r="K258" s="19"/>
      <c r="L258" s="19"/>
      <c r="M258" s="19"/>
      <c r="N258" s="19"/>
      <c r="O258" s="19"/>
      <c r="P258" s="19"/>
      <c r="Q258" s="19"/>
      <c r="R258" s="19"/>
      <c r="S258" s="19"/>
      <c r="T258" s="19"/>
      <c r="U258" s="20"/>
      <c r="V258" s="129">
        <f t="shared" si="4"/>
        <v>0</v>
      </c>
      <c r="W258" s="376"/>
    </row>
    <row r="259" spans="1:23" ht="26.25" customHeight="1">
      <c r="A259" s="300"/>
      <c r="B259" s="380">
        <v>5</v>
      </c>
      <c r="C259" s="370"/>
      <c r="D259" s="371"/>
      <c r="E259" s="374"/>
      <c r="F259" s="358" t="s">
        <v>300</v>
      </c>
      <c r="G259" s="375"/>
      <c r="H259" s="359"/>
      <c r="I259" s="104"/>
      <c r="J259" s="104"/>
      <c r="K259" s="104"/>
      <c r="L259" s="104"/>
      <c r="M259" s="104"/>
      <c r="N259" s="104"/>
      <c r="O259" s="104"/>
      <c r="P259" s="104"/>
      <c r="Q259" s="104"/>
      <c r="R259" s="104"/>
      <c r="S259" s="104"/>
      <c r="T259" s="104"/>
      <c r="U259" s="105"/>
      <c r="V259" s="129">
        <f t="shared" si="4"/>
        <v>0</v>
      </c>
      <c r="W259" s="376" t="str">
        <f>IF(V259=0,"-",V260/V259)</f>
        <v>-</v>
      </c>
    </row>
    <row r="260" spans="1:23" ht="26.25" customHeight="1">
      <c r="A260" s="301"/>
      <c r="B260" s="380"/>
      <c r="C260" s="372"/>
      <c r="D260" s="373"/>
      <c r="E260" s="374"/>
      <c r="F260" s="377" t="s">
        <v>298</v>
      </c>
      <c r="G260" s="378"/>
      <c r="H260" s="379"/>
      <c r="I260" s="19"/>
      <c r="J260" s="19"/>
      <c r="K260" s="19"/>
      <c r="L260" s="19"/>
      <c r="M260" s="19"/>
      <c r="N260" s="19"/>
      <c r="O260" s="19"/>
      <c r="P260" s="19"/>
      <c r="Q260" s="19"/>
      <c r="R260" s="19"/>
      <c r="S260" s="19"/>
      <c r="T260" s="19"/>
      <c r="U260" s="20"/>
      <c r="V260" s="129">
        <f t="shared" si="4"/>
        <v>0</v>
      </c>
      <c r="W260" s="376"/>
    </row>
    <row r="261" spans="1:23" ht="26.25" customHeight="1">
      <c r="A261" s="299" t="s">
        <v>1167</v>
      </c>
      <c r="B261" s="380">
        <v>1</v>
      </c>
      <c r="C261" s="370" t="s">
        <v>1104</v>
      </c>
      <c r="D261" s="371"/>
      <c r="E261" s="374" t="s">
        <v>1106</v>
      </c>
      <c r="F261" s="358" t="s">
        <v>300</v>
      </c>
      <c r="G261" s="375"/>
      <c r="H261" s="359"/>
      <c r="I261" s="104"/>
      <c r="J261" s="104">
        <v>1</v>
      </c>
      <c r="K261" s="104"/>
      <c r="L261" s="104"/>
      <c r="M261" s="104"/>
      <c r="N261" s="104"/>
      <c r="O261" s="104"/>
      <c r="P261" s="104"/>
      <c r="Q261" s="104"/>
      <c r="R261" s="104"/>
      <c r="S261" s="104"/>
      <c r="T261" s="104"/>
      <c r="U261" s="105"/>
      <c r="V261" s="129">
        <f>SUM(I261:T261)</f>
        <v>1</v>
      </c>
      <c r="W261" s="376">
        <f>IF(V261=0,"-",V262/V261)</f>
        <v>1</v>
      </c>
    </row>
    <row r="262" spans="1:23" ht="26.25" customHeight="1">
      <c r="A262" s="300"/>
      <c r="B262" s="380"/>
      <c r="C262" s="372"/>
      <c r="D262" s="373"/>
      <c r="E262" s="374"/>
      <c r="F262" s="377" t="s">
        <v>298</v>
      </c>
      <c r="G262" s="378"/>
      <c r="H262" s="379"/>
      <c r="I262" s="19"/>
      <c r="J262" s="19"/>
      <c r="K262" s="19"/>
      <c r="L262" s="19"/>
      <c r="M262" s="19"/>
      <c r="N262" s="19"/>
      <c r="O262" s="19"/>
      <c r="P262" s="19"/>
      <c r="Q262" s="19"/>
      <c r="R262" s="19"/>
      <c r="S262" s="19"/>
      <c r="T262" s="19">
        <v>1</v>
      </c>
      <c r="U262" s="20"/>
      <c r="V262" s="129">
        <f t="shared" ref="V262:V270" si="5">SUM(I262:T262)</f>
        <v>1</v>
      </c>
      <c r="W262" s="376"/>
    </row>
    <row r="263" spans="1:23" ht="26.25" customHeight="1">
      <c r="A263" s="300"/>
      <c r="B263" s="380">
        <v>2</v>
      </c>
      <c r="C263" s="370" t="s">
        <v>1105</v>
      </c>
      <c r="D263" s="371"/>
      <c r="E263" s="374" t="s">
        <v>1107</v>
      </c>
      <c r="F263" s="358" t="s">
        <v>300</v>
      </c>
      <c r="G263" s="375"/>
      <c r="H263" s="359"/>
      <c r="I263" s="104"/>
      <c r="J263" s="104"/>
      <c r="K263" s="104"/>
      <c r="L263" s="104">
        <v>3</v>
      </c>
      <c r="M263" s="104"/>
      <c r="N263" s="104"/>
      <c r="O263" s="104"/>
      <c r="P263" s="104"/>
      <c r="Q263" s="104"/>
      <c r="R263" s="104"/>
      <c r="S263" s="104"/>
      <c r="T263" s="104"/>
      <c r="U263" s="105"/>
      <c r="V263" s="129">
        <f t="shared" si="5"/>
        <v>3</v>
      </c>
      <c r="W263" s="376">
        <f>IF(V263=0,"-",V264/V263)</f>
        <v>1</v>
      </c>
    </row>
    <row r="264" spans="1:23" ht="26.25" customHeight="1">
      <c r="A264" s="300"/>
      <c r="B264" s="380"/>
      <c r="C264" s="372"/>
      <c r="D264" s="373"/>
      <c r="E264" s="374"/>
      <c r="F264" s="377" t="s">
        <v>298</v>
      </c>
      <c r="G264" s="378"/>
      <c r="H264" s="379"/>
      <c r="I264" s="19"/>
      <c r="J264" s="19"/>
      <c r="K264" s="19"/>
      <c r="L264" s="19"/>
      <c r="M264" s="19"/>
      <c r="N264" s="19"/>
      <c r="O264" s="19"/>
      <c r="P264" s="19"/>
      <c r="Q264" s="19"/>
      <c r="R264" s="19"/>
      <c r="S264" s="19"/>
      <c r="T264" s="19">
        <v>3</v>
      </c>
      <c r="U264" s="20"/>
      <c r="V264" s="129">
        <f t="shared" si="5"/>
        <v>3</v>
      </c>
      <c r="W264" s="376"/>
    </row>
    <row r="265" spans="1:23" ht="26.25" customHeight="1">
      <c r="A265" s="300"/>
      <c r="B265" s="380">
        <v>3</v>
      </c>
      <c r="C265" s="370"/>
      <c r="D265" s="371"/>
      <c r="E265" s="374"/>
      <c r="F265" s="358" t="s">
        <v>300</v>
      </c>
      <c r="G265" s="375"/>
      <c r="H265" s="359"/>
      <c r="I265" s="104"/>
      <c r="J265" s="104"/>
      <c r="K265" s="104"/>
      <c r="L265" s="104"/>
      <c r="M265" s="104"/>
      <c r="N265" s="104"/>
      <c r="O265" s="104"/>
      <c r="P265" s="104"/>
      <c r="Q265" s="104"/>
      <c r="R265" s="104"/>
      <c r="S265" s="104"/>
      <c r="T265" s="104"/>
      <c r="U265" s="105"/>
      <c r="V265" s="129">
        <f t="shared" si="5"/>
        <v>0</v>
      </c>
      <c r="W265" s="376" t="str">
        <f>IF(V265=0,"-",V266/V265)</f>
        <v>-</v>
      </c>
    </row>
    <row r="266" spans="1:23" ht="26.25" customHeight="1">
      <c r="A266" s="300"/>
      <c r="B266" s="380"/>
      <c r="C266" s="372"/>
      <c r="D266" s="373"/>
      <c r="E266" s="374"/>
      <c r="F266" s="377" t="s">
        <v>298</v>
      </c>
      <c r="G266" s="378"/>
      <c r="H266" s="379"/>
      <c r="I266" s="19"/>
      <c r="J266" s="19"/>
      <c r="K266" s="19"/>
      <c r="L266" s="19"/>
      <c r="M266" s="19"/>
      <c r="N266" s="19"/>
      <c r="O266" s="19"/>
      <c r="P266" s="19"/>
      <c r="Q266" s="19"/>
      <c r="R266" s="19"/>
      <c r="S266" s="19"/>
      <c r="T266" s="19"/>
      <c r="U266" s="20"/>
      <c r="V266" s="129">
        <f t="shared" si="5"/>
        <v>0</v>
      </c>
      <c r="W266" s="376"/>
    </row>
    <row r="267" spans="1:23" ht="26.25" customHeight="1">
      <c r="A267" s="300"/>
      <c r="B267" s="380">
        <v>4</v>
      </c>
      <c r="C267" s="370"/>
      <c r="D267" s="371"/>
      <c r="E267" s="374"/>
      <c r="F267" s="358" t="s">
        <v>300</v>
      </c>
      <c r="G267" s="375"/>
      <c r="H267" s="359"/>
      <c r="I267" s="104"/>
      <c r="J267" s="104"/>
      <c r="K267" s="104"/>
      <c r="L267" s="104"/>
      <c r="M267" s="104"/>
      <c r="N267" s="104"/>
      <c r="O267" s="104"/>
      <c r="P267" s="104"/>
      <c r="Q267" s="104"/>
      <c r="R267" s="104"/>
      <c r="S267" s="104"/>
      <c r="T267" s="104"/>
      <c r="U267" s="105"/>
      <c r="V267" s="129">
        <f t="shared" si="5"/>
        <v>0</v>
      </c>
      <c r="W267" s="376" t="str">
        <f>IF(V267=0,"-",V268/V267)</f>
        <v>-</v>
      </c>
    </row>
    <row r="268" spans="1:23" ht="26.25" customHeight="1">
      <c r="A268" s="300"/>
      <c r="B268" s="380"/>
      <c r="C268" s="372"/>
      <c r="D268" s="373"/>
      <c r="E268" s="374"/>
      <c r="F268" s="377" t="s">
        <v>298</v>
      </c>
      <c r="G268" s="378"/>
      <c r="H268" s="379"/>
      <c r="I268" s="19"/>
      <c r="J268" s="19"/>
      <c r="K268" s="19"/>
      <c r="L268" s="19"/>
      <c r="M268" s="19"/>
      <c r="N268" s="19"/>
      <c r="O268" s="19"/>
      <c r="P268" s="19"/>
      <c r="Q268" s="19"/>
      <c r="R268" s="19"/>
      <c r="S268" s="19"/>
      <c r="T268" s="19"/>
      <c r="U268" s="20"/>
      <c r="V268" s="129">
        <f t="shared" si="5"/>
        <v>0</v>
      </c>
      <c r="W268" s="376"/>
    </row>
    <row r="269" spans="1:23" ht="26.25" customHeight="1">
      <c r="A269" s="300"/>
      <c r="B269" s="380">
        <v>5</v>
      </c>
      <c r="C269" s="370"/>
      <c r="D269" s="371"/>
      <c r="E269" s="374"/>
      <c r="F269" s="358" t="s">
        <v>300</v>
      </c>
      <c r="G269" s="375"/>
      <c r="H269" s="359"/>
      <c r="I269" s="104"/>
      <c r="J269" s="104"/>
      <c r="K269" s="104"/>
      <c r="L269" s="104"/>
      <c r="M269" s="104"/>
      <c r="N269" s="104"/>
      <c r="O269" s="104"/>
      <c r="P269" s="104"/>
      <c r="Q269" s="104"/>
      <c r="R269" s="104"/>
      <c r="S269" s="104"/>
      <c r="T269" s="104"/>
      <c r="U269" s="105"/>
      <c r="V269" s="129">
        <f t="shared" si="5"/>
        <v>0</v>
      </c>
      <c r="W269" s="376" t="str">
        <f>IF(V269=0,"-",V270/V269)</f>
        <v>-</v>
      </c>
    </row>
    <row r="270" spans="1:23" ht="26.25" customHeight="1">
      <c r="A270" s="301"/>
      <c r="B270" s="380"/>
      <c r="C270" s="372"/>
      <c r="D270" s="373"/>
      <c r="E270" s="374"/>
      <c r="F270" s="377" t="s">
        <v>298</v>
      </c>
      <c r="G270" s="378"/>
      <c r="H270" s="379"/>
      <c r="I270" s="19"/>
      <c r="J270" s="19"/>
      <c r="K270" s="19"/>
      <c r="L270" s="19"/>
      <c r="M270" s="19"/>
      <c r="N270" s="19"/>
      <c r="O270" s="19"/>
      <c r="P270" s="19"/>
      <c r="Q270" s="19"/>
      <c r="R270" s="19"/>
      <c r="S270" s="19"/>
      <c r="T270" s="19"/>
      <c r="U270" s="20"/>
      <c r="V270" s="129">
        <f t="shared" si="5"/>
        <v>0</v>
      </c>
      <c r="W270" s="376"/>
    </row>
    <row r="271" spans="1:23" ht="26.25" customHeight="1">
      <c r="A271" s="299" t="s">
        <v>1168</v>
      </c>
      <c r="B271" s="380">
        <v>1</v>
      </c>
      <c r="C271" s="370" t="s">
        <v>1108</v>
      </c>
      <c r="D271" s="371"/>
      <c r="E271" s="374" t="s">
        <v>1111</v>
      </c>
      <c r="F271" s="358" t="s">
        <v>300</v>
      </c>
      <c r="G271" s="375"/>
      <c r="H271" s="359"/>
      <c r="I271" s="104"/>
      <c r="J271" s="104"/>
      <c r="K271" s="104"/>
      <c r="L271" s="104"/>
      <c r="M271" s="104"/>
      <c r="N271" s="104"/>
      <c r="O271" s="104"/>
      <c r="P271" s="104"/>
      <c r="Q271" s="104"/>
      <c r="R271" s="104">
        <v>25</v>
      </c>
      <c r="S271" s="104"/>
      <c r="T271" s="104"/>
      <c r="U271" s="105"/>
      <c r="V271" s="129">
        <f>SUM(I271:T271)</f>
        <v>25</v>
      </c>
      <c r="W271" s="376">
        <f>IF(V271=0,"-",V272/V271)</f>
        <v>1</v>
      </c>
    </row>
    <row r="272" spans="1:23" ht="26.25" customHeight="1">
      <c r="A272" s="300"/>
      <c r="B272" s="380"/>
      <c r="C272" s="372"/>
      <c r="D272" s="373"/>
      <c r="E272" s="374"/>
      <c r="F272" s="377" t="s">
        <v>298</v>
      </c>
      <c r="G272" s="378"/>
      <c r="H272" s="379"/>
      <c r="I272" s="19"/>
      <c r="J272" s="19"/>
      <c r="K272" s="19"/>
      <c r="L272" s="19"/>
      <c r="M272" s="19"/>
      <c r="N272" s="19"/>
      <c r="O272" s="19"/>
      <c r="P272" s="19"/>
      <c r="Q272" s="19"/>
      <c r="R272" s="19"/>
      <c r="S272" s="19"/>
      <c r="T272" s="19">
        <v>25</v>
      </c>
      <c r="U272" s="20"/>
      <c r="V272" s="129">
        <f t="shared" ref="V272:V280" si="6">SUM(I272:T272)</f>
        <v>25</v>
      </c>
      <c r="W272" s="376"/>
    </row>
    <row r="273" spans="1:23" ht="26.25" customHeight="1">
      <c r="A273" s="300"/>
      <c r="B273" s="380">
        <v>2</v>
      </c>
      <c r="C273" s="370" t="s">
        <v>1109</v>
      </c>
      <c r="D273" s="371"/>
      <c r="E273" s="374" t="s">
        <v>1110</v>
      </c>
      <c r="F273" s="358" t="s">
        <v>300</v>
      </c>
      <c r="G273" s="375"/>
      <c r="H273" s="359"/>
      <c r="I273" s="104"/>
      <c r="J273" s="104"/>
      <c r="K273" s="104"/>
      <c r="L273" s="104"/>
      <c r="M273" s="104"/>
      <c r="N273" s="104"/>
      <c r="O273" s="104"/>
      <c r="P273" s="104"/>
      <c r="Q273" s="104"/>
      <c r="R273" s="104"/>
      <c r="S273" s="104">
        <v>1</v>
      </c>
      <c r="T273" s="104"/>
      <c r="U273" s="105"/>
      <c r="V273" s="129">
        <f t="shared" si="6"/>
        <v>1</v>
      </c>
      <c r="W273" s="376">
        <f>IF(V273=0,"-",V274/V273)</f>
        <v>1</v>
      </c>
    </row>
    <row r="274" spans="1:23" ht="26.25" customHeight="1">
      <c r="A274" s="300"/>
      <c r="B274" s="380"/>
      <c r="C274" s="372"/>
      <c r="D274" s="373"/>
      <c r="E274" s="374"/>
      <c r="F274" s="377" t="s">
        <v>298</v>
      </c>
      <c r="G274" s="378"/>
      <c r="H274" s="379"/>
      <c r="I274" s="19"/>
      <c r="J274" s="19"/>
      <c r="K274" s="19"/>
      <c r="L274" s="19"/>
      <c r="M274" s="19"/>
      <c r="N274" s="19"/>
      <c r="O274" s="19"/>
      <c r="P274" s="19"/>
      <c r="Q274" s="19"/>
      <c r="R274" s="19"/>
      <c r="S274" s="19"/>
      <c r="T274" s="19">
        <v>1</v>
      </c>
      <c r="U274" s="20"/>
      <c r="V274" s="129">
        <f t="shared" si="6"/>
        <v>1</v>
      </c>
      <c r="W274" s="376"/>
    </row>
    <row r="275" spans="1:23" ht="26.25" customHeight="1">
      <c r="A275" s="300"/>
      <c r="B275" s="380">
        <v>3</v>
      </c>
      <c r="C275" s="370"/>
      <c r="D275" s="371"/>
      <c r="E275" s="374"/>
      <c r="F275" s="358" t="s">
        <v>300</v>
      </c>
      <c r="G275" s="375"/>
      <c r="H275" s="359"/>
      <c r="I275" s="104"/>
      <c r="J275" s="104"/>
      <c r="K275" s="104"/>
      <c r="L275" s="104"/>
      <c r="M275" s="104"/>
      <c r="N275" s="104"/>
      <c r="O275" s="104"/>
      <c r="P275" s="104"/>
      <c r="Q275" s="104"/>
      <c r="R275" s="104"/>
      <c r="S275" s="104"/>
      <c r="T275" s="104"/>
      <c r="U275" s="105"/>
      <c r="V275" s="129">
        <f t="shared" si="6"/>
        <v>0</v>
      </c>
      <c r="W275" s="376" t="str">
        <f>IF(V275=0,"-",V276/V275)</f>
        <v>-</v>
      </c>
    </row>
    <row r="276" spans="1:23" ht="26.25" customHeight="1">
      <c r="A276" s="300"/>
      <c r="B276" s="380"/>
      <c r="C276" s="372"/>
      <c r="D276" s="373"/>
      <c r="E276" s="374"/>
      <c r="F276" s="377" t="s">
        <v>298</v>
      </c>
      <c r="G276" s="378"/>
      <c r="H276" s="379"/>
      <c r="I276" s="19"/>
      <c r="J276" s="19"/>
      <c r="K276" s="19"/>
      <c r="L276" s="19"/>
      <c r="M276" s="19"/>
      <c r="N276" s="19"/>
      <c r="O276" s="19"/>
      <c r="P276" s="19"/>
      <c r="Q276" s="19"/>
      <c r="R276" s="19"/>
      <c r="S276" s="19"/>
      <c r="T276" s="19"/>
      <c r="U276" s="20"/>
      <c r="V276" s="129">
        <f t="shared" si="6"/>
        <v>0</v>
      </c>
      <c r="W276" s="376"/>
    </row>
    <row r="277" spans="1:23" ht="26.25" customHeight="1">
      <c r="A277" s="300"/>
      <c r="B277" s="380">
        <v>4</v>
      </c>
      <c r="C277" s="370"/>
      <c r="D277" s="371"/>
      <c r="E277" s="374"/>
      <c r="F277" s="358" t="s">
        <v>300</v>
      </c>
      <c r="G277" s="375"/>
      <c r="H277" s="359"/>
      <c r="I277" s="104"/>
      <c r="J277" s="104"/>
      <c r="K277" s="104"/>
      <c r="L277" s="104"/>
      <c r="M277" s="104"/>
      <c r="N277" s="104"/>
      <c r="O277" s="104"/>
      <c r="P277" s="104"/>
      <c r="Q277" s="104"/>
      <c r="R277" s="104"/>
      <c r="S277" s="104"/>
      <c r="T277" s="104"/>
      <c r="U277" s="105"/>
      <c r="V277" s="129">
        <f t="shared" si="6"/>
        <v>0</v>
      </c>
      <c r="W277" s="376" t="str">
        <f>IF(V277=0,"-",V278/V277)</f>
        <v>-</v>
      </c>
    </row>
    <row r="278" spans="1:23" ht="26.25" customHeight="1">
      <c r="A278" s="300"/>
      <c r="B278" s="380"/>
      <c r="C278" s="372"/>
      <c r="D278" s="373"/>
      <c r="E278" s="374"/>
      <c r="F278" s="377" t="s">
        <v>298</v>
      </c>
      <c r="G278" s="378"/>
      <c r="H278" s="379"/>
      <c r="I278" s="19"/>
      <c r="J278" s="19"/>
      <c r="K278" s="19"/>
      <c r="L278" s="19"/>
      <c r="M278" s="19"/>
      <c r="N278" s="19"/>
      <c r="O278" s="19"/>
      <c r="P278" s="19"/>
      <c r="Q278" s="19"/>
      <c r="R278" s="19"/>
      <c r="S278" s="19"/>
      <c r="T278" s="19"/>
      <c r="U278" s="20"/>
      <c r="V278" s="129">
        <f t="shared" si="6"/>
        <v>0</v>
      </c>
      <c r="W278" s="376"/>
    </row>
    <row r="279" spans="1:23" ht="26.25" customHeight="1">
      <c r="A279" s="300"/>
      <c r="B279" s="380">
        <v>5</v>
      </c>
      <c r="C279" s="370"/>
      <c r="D279" s="371"/>
      <c r="E279" s="374"/>
      <c r="F279" s="358" t="s">
        <v>300</v>
      </c>
      <c r="G279" s="375"/>
      <c r="H279" s="359"/>
      <c r="I279" s="104"/>
      <c r="J279" s="104"/>
      <c r="K279" s="104"/>
      <c r="L279" s="104"/>
      <c r="M279" s="104"/>
      <c r="N279" s="104"/>
      <c r="O279" s="104"/>
      <c r="P279" s="104"/>
      <c r="Q279" s="104"/>
      <c r="R279" s="104"/>
      <c r="S279" s="104"/>
      <c r="T279" s="104"/>
      <c r="U279" s="105"/>
      <c r="V279" s="129">
        <f t="shared" si="6"/>
        <v>0</v>
      </c>
      <c r="W279" s="376" t="str">
        <f>IF(V279=0,"-",V280/V279)</f>
        <v>-</v>
      </c>
    </row>
    <row r="280" spans="1:23" ht="26.25" customHeight="1">
      <c r="A280" s="301"/>
      <c r="B280" s="380"/>
      <c r="C280" s="372"/>
      <c r="D280" s="373"/>
      <c r="E280" s="374"/>
      <c r="F280" s="377" t="s">
        <v>298</v>
      </c>
      <c r="G280" s="378"/>
      <c r="H280" s="379"/>
      <c r="I280" s="19"/>
      <c r="J280" s="19"/>
      <c r="K280" s="19"/>
      <c r="L280" s="19"/>
      <c r="M280" s="19"/>
      <c r="N280" s="19"/>
      <c r="O280" s="19"/>
      <c r="P280" s="19"/>
      <c r="Q280" s="19"/>
      <c r="R280" s="19"/>
      <c r="S280" s="19"/>
      <c r="T280" s="19"/>
      <c r="U280" s="20"/>
      <c r="V280" s="129">
        <f t="shared" si="6"/>
        <v>0</v>
      </c>
      <c r="W280" s="376"/>
    </row>
    <row r="281" spans="1:23" ht="26.25" customHeight="1">
      <c r="A281" s="299" t="s">
        <v>1169</v>
      </c>
      <c r="B281" s="381">
        <v>1</v>
      </c>
      <c r="C281" s="370" t="s">
        <v>1112</v>
      </c>
      <c r="D281" s="371"/>
      <c r="E281" s="374" t="s">
        <v>1075</v>
      </c>
      <c r="F281" s="358" t="s">
        <v>300</v>
      </c>
      <c r="G281" s="375"/>
      <c r="H281" s="359"/>
      <c r="I281" s="104"/>
      <c r="J281" s="104"/>
      <c r="K281" s="104"/>
      <c r="L281" s="104"/>
      <c r="M281" s="104"/>
      <c r="N281" s="104"/>
      <c r="O281" s="104"/>
      <c r="P281" s="104"/>
      <c r="Q281" s="104"/>
      <c r="R281" s="104"/>
      <c r="S281" s="104"/>
      <c r="T281" s="104">
        <v>60</v>
      </c>
      <c r="U281" s="105"/>
      <c r="V281" s="129">
        <f>SUM(I281:T281)</f>
        <v>60</v>
      </c>
      <c r="W281" s="376">
        <f>IF(V281=0,"-",V282/V281)</f>
        <v>1</v>
      </c>
    </row>
    <row r="282" spans="1:23" ht="26.25" customHeight="1">
      <c r="A282" s="300"/>
      <c r="B282" s="382"/>
      <c r="C282" s="372"/>
      <c r="D282" s="373"/>
      <c r="E282" s="374"/>
      <c r="F282" s="377" t="s">
        <v>298</v>
      </c>
      <c r="G282" s="378"/>
      <c r="H282" s="379"/>
      <c r="I282" s="19"/>
      <c r="J282" s="19"/>
      <c r="K282" s="19"/>
      <c r="L282" s="19"/>
      <c r="M282" s="19"/>
      <c r="N282" s="19"/>
      <c r="O282" s="19"/>
      <c r="P282" s="19"/>
      <c r="Q282" s="19"/>
      <c r="R282" s="19"/>
      <c r="S282" s="19"/>
      <c r="T282" s="19">
        <v>60</v>
      </c>
      <c r="U282" s="20"/>
      <c r="V282" s="129">
        <f t="shared" ref="V282:V290" si="7">SUM(I282:T282)</f>
        <v>60</v>
      </c>
      <c r="W282" s="376"/>
    </row>
    <row r="283" spans="1:23" ht="26.25" customHeight="1">
      <c r="A283" s="300"/>
      <c r="B283" s="381">
        <v>2</v>
      </c>
      <c r="C283" s="370" t="s">
        <v>1113</v>
      </c>
      <c r="D283" s="371"/>
      <c r="E283" s="374" t="s">
        <v>1114</v>
      </c>
      <c r="F283" s="358" t="s">
        <v>300</v>
      </c>
      <c r="G283" s="375"/>
      <c r="H283" s="359"/>
      <c r="I283" s="104"/>
      <c r="J283" s="104"/>
      <c r="K283" s="104"/>
      <c r="L283" s="104"/>
      <c r="M283" s="104"/>
      <c r="N283" s="104"/>
      <c r="O283" s="104"/>
      <c r="P283" s="104"/>
      <c r="Q283" s="104"/>
      <c r="R283" s="104"/>
      <c r="S283" s="104"/>
      <c r="T283" s="104">
        <v>2</v>
      </c>
      <c r="U283" s="105"/>
      <c r="V283" s="129">
        <f t="shared" si="7"/>
        <v>2</v>
      </c>
      <c r="W283" s="376">
        <f>IF(V283=0,"-",V284/V283)</f>
        <v>1</v>
      </c>
    </row>
    <row r="284" spans="1:23" ht="26.25" customHeight="1">
      <c r="A284" s="300"/>
      <c r="B284" s="382"/>
      <c r="C284" s="372"/>
      <c r="D284" s="373"/>
      <c r="E284" s="374"/>
      <c r="F284" s="377" t="s">
        <v>298</v>
      </c>
      <c r="G284" s="378"/>
      <c r="H284" s="379"/>
      <c r="I284" s="19"/>
      <c r="J284" s="19"/>
      <c r="K284" s="19"/>
      <c r="L284" s="19"/>
      <c r="M284" s="19"/>
      <c r="N284" s="19"/>
      <c r="O284" s="19"/>
      <c r="P284" s="19"/>
      <c r="Q284" s="19"/>
      <c r="R284" s="19"/>
      <c r="S284" s="19"/>
      <c r="T284" s="19">
        <v>2</v>
      </c>
      <c r="U284" s="20"/>
      <c r="V284" s="129">
        <f t="shared" si="7"/>
        <v>2</v>
      </c>
      <c r="W284" s="376"/>
    </row>
    <row r="285" spans="1:23" ht="26.25" customHeight="1">
      <c r="A285" s="300"/>
      <c r="B285" s="381">
        <v>3</v>
      </c>
      <c r="C285" s="370"/>
      <c r="D285" s="371"/>
      <c r="E285" s="374"/>
      <c r="F285" s="358" t="s">
        <v>300</v>
      </c>
      <c r="G285" s="375"/>
      <c r="H285" s="359"/>
      <c r="I285" s="104"/>
      <c r="J285" s="104"/>
      <c r="K285" s="104"/>
      <c r="L285" s="104"/>
      <c r="M285" s="104"/>
      <c r="N285" s="104"/>
      <c r="O285" s="104"/>
      <c r="P285" s="104"/>
      <c r="Q285" s="104"/>
      <c r="R285" s="104"/>
      <c r="S285" s="104"/>
      <c r="T285" s="104"/>
      <c r="U285" s="105"/>
      <c r="V285" s="129">
        <f t="shared" si="7"/>
        <v>0</v>
      </c>
      <c r="W285" s="376" t="str">
        <f>IF(V285=0,"-",V286/V285)</f>
        <v>-</v>
      </c>
    </row>
    <row r="286" spans="1:23" ht="26.25" customHeight="1">
      <c r="A286" s="300"/>
      <c r="B286" s="382"/>
      <c r="C286" s="372"/>
      <c r="D286" s="373"/>
      <c r="E286" s="374"/>
      <c r="F286" s="377" t="s">
        <v>298</v>
      </c>
      <c r="G286" s="378"/>
      <c r="H286" s="379"/>
      <c r="I286" s="19"/>
      <c r="J286" s="19"/>
      <c r="K286" s="19"/>
      <c r="L286" s="19"/>
      <c r="M286" s="19"/>
      <c r="N286" s="19"/>
      <c r="O286" s="19"/>
      <c r="P286" s="19"/>
      <c r="Q286" s="19"/>
      <c r="R286" s="19"/>
      <c r="S286" s="19"/>
      <c r="T286" s="19"/>
      <c r="U286" s="20"/>
      <c r="V286" s="129">
        <f t="shared" si="7"/>
        <v>0</v>
      </c>
      <c r="W286" s="376"/>
    </row>
    <row r="287" spans="1:23" ht="26.25" customHeight="1">
      <c r="A287" s="300"/>
      <c r="B287" s="381">
        <v>4</v>
      </c>
      <c r="C287" s="370"/>
      <c r="D287" s="371"/>
      <c r="E287" s="374"/>
      <c r="F287" s="358" t="s">
        <v>300</v>
      </c>
      <c r="G287" s="375"/>
      <c r="H287" s="359"/>
      <c r="I287" s="104"/>
      <c r="J287" s="104"/>
      <c r="K287" s="104"/>
      <c r="L287" s="104"/>
      <c r="M287" s="104"/>
      <c r="N287" s="104"/>
      <c r="O287" s="104"/>
      <c r="P287" s="104"/>
      <c r="Q287" s="104"/>
      <c r="R287" s="104"/>
      <c r="S287" s="104"/>
      <c r="T287" s="104"/>
      <c r="U287" s="105"/>
      <c r="V287" s="129">
        <f t="shared" si="7"/>
        <v>0</v>
      </c>
      <c r="W287" s="376" t="str">
        <f>IF(V287=0,"-",V288/V287)</f>
        <v>-</v>
      </c>
    </row>
    <row r="288" spans="1:23" ht="26.25" customHeight="1">
      <c r="A288" s="300"/>
      <c r="B288" s="382"/>
      <c r="C288" s="372"/>
      <c r="D288" s="373"/>
      <c r="E288" s="374"/>
      <c r="F288" s="377" t="s">
        <v>298</v>
      </c>
      <c r="G288" s="378"/>
      <c r="H288" s="379"/>
      <c r="I288" s="19"/>
      <c r="J288" s="19"/>
      <c r="K288" s="19"/>
      <c r="L288" s="19"/>
      <c r="M288" s="19"/>
      <c r="N288" s="19"/>
      <c r="O288" s="19"/>
      <c r="P288" s="19"/>
      <c r="Q288" s="19"/>
      <c r="R288" s="19"/>
      <c r="S288" s="19"/>
      <c r="T288" s="19"/>
      <c r="U288" s="20"/>
      <c r="V288" s="129">
        <f t="shared" si="7"/>
        <v>0</v>
      </c>
      <c r="W288" s="376"/>
    </row>
    <row r="289" spans="1:23" ht="26.25" customHeight="1">
      <c r="A289" s="300"/>
      <c r="B289" s="381">
        <v>5</v>
      </c>
      <c r="C289" s="370"/>
      <c r="D289" s="371"/>
      <c r="E289" s="374"/>
      <c r="F289" s="358" t="s">
        <v>300</v>
      </c>
      <c r="G289" s="375"/>
      <c r="H289" s="359"/>
      <c r="I289" s="104"/>
      <c r="J289" s="104"/>
      <c r="K289" s="104"/>
      <c r="L289" s="104"/>
      <c r="M289" s="104"/>
      <c r="N289" s="104"/>
      <c r="O289" s="104"/>
      <c r="P289" s="104"/>
      <c r="Q289" s="104"/>
      <c r="R289" s="104"/>
      <c r="S289" s="104"/>
      <c r="T289" s="104"/>
      <c r="U289" s="105"/>
      <c r="V289" s="129">
        <f t="shared" si="7"/>
        <v>0</v>
      </c>
      <c r="W289" s="376" t="str">
        <f>IF(V289=0,"-",V290/V289)</f>
        <v>-</v>
      </c>
    </row>
    <row r="290" spans="1:23" ht="26.25" customHeight="1">
      <c r="A290" s="301"/>
      <c r="B290" s="382"/>
      <c r="C290" s="372"/>
      <c r="D290" s="373"/>
      <c r="E290" s="374"/>
      <c r="F290" s="377" t="s">
        <v>298</v>
      </c>
      <c r="G290" s="378"/>
      <c r="H290" s="379"/>
      <c r="I290" s="19"/>
      <c r="J290" s="19"/>
      <c r="K290" s="19"/>
      <c r="L290" s="19"/>
      <c r="M290" s="19"/>
      <c r="N290" s="19"/>
      <c r="O290" s="19"/>
      <c r="P290" s="19"/>
      <c r="Q290" s="19"/>
      <c r="R290" s="19"/>
      <c r="S290" s="19"/>
      <c r="T290" s="19"/>
      <c r="U290" s="20"/>
      <c r="V290" s="129">
        <f t="shared" si="7"/>
        <v>0</v>
      </c>
      <c r="W290" s="376"/>
    </row>
    <row r="291" spans="1:23" ht="15.75" customHeight="1"/>
    <row r="293" spans="1:23" ht="12" customHeight="1">
      <c r="A293" s="385"/>
      <c r="B293" s="385"/>
      <c r="C293" s="385"/>
      <c r="D293" s="385"/>
      <c r="E293" s="2"/>
      <c r="F293" s="385"/>
      <c r="G293" s="385"/>
      <c r="H293" s="385"/>
      <c r="I293" s="385"/>
      <c r="J293" s="385"/>
      <c r="K293" s="385"/>
      <c r="L293" s="385"/>
      <c r="M293" s="385"/>
      <c r="N293" s="385"/>
      <c r="O293" s="385"/>
      <c r="P293" s="2"/>
      <c r="Q293" s="385"/>
      <c r="R293" s="385"/>
      <c r="S293" s="385"/>
      <c r="T293" s="385"/>
      <c r="U293" s="385"/>
      <c r="V293" s="385"/>
      <c r="W293" s="385"/>
    </row>
    <row r="294" spans="1:23" ht="15" customHeight="1">
      <c r="A294" s="386" t="s">
        <v>1052</v>
      </c>
      <c r="B294" s="386"/>
      <c r="C294" s="386"/>
      <c r="D294" s="386"/>
      <c r="E294" s="2"/>
      <c r="F294" s="386" t="s">
        <v>1053</v>
      </c>
      <c r="G294" s="386"/>
      <c r="H294" s="386"/>
      <c r="I294" s="386"/>
      <c r="J294" s="386"/>
      <c r="K294" s="386"/>
      <c r="L294" s="386"/>
      <c r="M294" s="386"/>
      <c r="N294" s="386"/>
      <c r="O294" s="386"/>
      <c r="P294" s="2"/>
      <c r="Q294" s="386" t="s">
        <v>1054</v>
      </c>
      <c r="R294" s="386"/>
      <c r="S294" s="386"/>
      <c r="T294" s="386"/>
      <c r="U294" s="386"/>
      <c r="V294" s="386"/>
      <c r="W294" s="386"/>
    </row>
    <row r="295" spans="1:23" ht="15" customHeight="1">
      <c r="A295" s="120"/>
      <c r="B295" s="120"/>
      <c r="C295" s="120"/>
      <c r="D295" s="120"/>
      <c r="F295" s="120"/>
      <c r="G295" s="120"/>
      <c r="H295" s="120"/>
      <c r="I295" s="120"/>
      <c r="J295" s="120"/>
      <c r="K295" s="120"/>
      <c r="L295" s="120"/>
      <c r="M295" s="120"/>
      <c r="N295" s="120"/>
      <c r="O295" s="120"/>
      <c r="Q295" s="120"/>
      <c r="R295" s="120"/>
      <c r="S295" s="120"/>
      <c r="T295" s="120"/>
      <c r="U295" s="120"/>
      <c r="V295" s="120"/>
      <c r="W295" s="120"/>
    </row>
    <row r="297" spans="1:23">
      <c r="A297" s="383" t="s">
        <v>1034</v>
      </c>
      <c r="B297" s="383"/>
      <c r="C297" s="383"/>
      <c r="D297" s="383"/>
      <c r="F297" s="383" t="s">
        <v>1035</v>
      </c>
      <c r="G297" s="383"/>
      <c r="H297" s="383"/>
      <c r="I297" s="383"/>
      <c r="J297" s="383"/>
      <c r="K297" s="383"/>
      <c r="L297" s="383"/>
      <c r="M297" s="383"/>
      <c r="N297" s="383"/>
      <c r="O297" s="383"/>
      <c r="Q297" s="383" t="s">
        <v>1036</v>
      </c>
      <c r="R297" s="383"/>
      <c r="S297" s="383"/>
      <c r="T297" s="383"/>
      <c r="U297" s="383"/>
      <c r="V297" s="383"/>
      <c r="W297" s="383"/>
    </row>
    <row r="298" spans="1:23">
      <c r="A298" s="384"/>
      <c r="B298" s="384"/>
      <c r="C298" s="384"/>
      <c r="D298" s="384"/>
      <c r="F298" s="384"/>
      <c r="G298" s="384"/>
      <c r="H298" s="384"/>
      <c r="I298" s="384"/>
      <c r="J298" s="384"/>
      <c r="K298" s="384"/>
      <c r="L298" s="384"/>
      <c r="M298" s="384"/>
      <c r="N298" s="384"/>
      <c r="O298" s="384"/>
      <c r="Q298" s="384"/>
      <c r="R298" s="384"/>
      <c r="S298" s="384"/>
      <c r="T298" s="384"/>
      <c r="U298" s="384"/>
      <c r="V298" s="384"/>
      <c r="W298" s="384"/>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A297:D297"/>
    <mergeCell ref="F297:O297"/>
    <mergeCell ref="Q297:W297"/>
    <mergeCell ref="A298:D298"/>
    <mergeCell ref="F298:O298"/>
    <mergeCell ref="Q298:W298"/>
    <mergeCell ref="A293:D293"/>
    <mergeCell ref="F293:O293"/>
    <mergeCell ref="Q293:W293"/>
    <mergeCell ref="A294:D294"/>
    <mergeCell ref="F294:O294"/>
    <mergeCell ref="Q294:W294"/>
    <mergeCell ref="B289:B290"/>
    <mergeCell ref="C289:D290"/>
    <mergeCell ref="E289:E290"/>
    <mergeCell ref="F289:H289"/>
    <mergeCell ref="W289:W290"/>
    <mergeCell ref="F290:H290"/>
    <mergeCell ref="A281:A290"/>
    <mergeCell ref="B287:B288"/>
    <mergeCell ref="C287:D288"/>
    <mergeCell ref="E287:E288"/>
    <mergeCell ref="F287:H287"/>
    <mergeCell ref="W287:W288"/>
    <mergeCell ref="F288:H288"/>
    <mergeCell ref="F283:H283"/>
    <mergeCell ref="W283:W284"/>
    <mergeCell ref="F284:H284"/>
    <mergeCell ref="B285:B286"/>
    <mergeCell ref="C285:D286"/>
    <mergeCell ref="E285:E286"/>
    <mergeCell ref="F285:H285"/>
    <mergeCell ref="W285:W286"/>
    <mergeCell ref="F286:H286"/>
    <mergeCell ref="B281:B282"/>
    <mergeCell ref="C281:D282"/>
    <mergeCell ref="E281:E282"/>
    <mergeCell ref="F281:H281"/>
    <mergeCell ref="W281:W282"/>
    <mergeCell ref="F282:H282"/>
    <mergeCell ref="B283:B284"/>
    <mergeCell ref="C283:D284"/>
    <mergeCell ref="E283:E284"/>
    <mergeCell ref="A271:A280"/>
    <mergeCell ref="B279:B280"/>
    <mergeCell ref="C279:D280"/>
    <mergeCell ref="E279:E280"/>
    <mergeCell ref="F279:H279"/>
    <mergeCell ref="W279:W280"/>
    <mergeCell ref="F280:H280"/>
    <mergeCell ref="B277:B278"/>
    <mergeCell ref="C277:D278"/>
    <mergeCell ref="E277:E278"/>
    <mergeCell ref="F277:H277"/>
    <mergeCell ref="W277:W278"/>
    <mergeCell ref="F278:H278"/>
    <mergeCell ref="B271:B272"/>
    <mergeCell ref="C271:D272"/>
    <mergeCell ref="E271:E272"/>
    <mergeCell ref="F271:H271"/>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A261:A270"/>
    <mergeCell ref="B269:B270"/>
    <mergeCell ref="C269:D270"/>
    <mergeCell ref="E269:E270"/>
    <mergeCell ref="F269:H269"/>
    <mergeCell ref="W269:W270"/>
    <mergeCell ref="F270:H270"/>
    <mergeCell ref="B267:B268"/>
    <mergeCell ref="C267:D268"/>
    <mergeCell ref="E267:E268"/>
    <mergeCell ref="F267:H267"/>
    <mergeCell ref="W267:W268"/>
    <mergeCell ref="F268:H268"/>
    <mergeCell ref="B261:B262"/>
    <mergeCell ref="C261:D262"/>
    <mergeCell ref="E261:E262"/>
    <mergeCell ref="F261:H261"/>
    <mergeCell ref="W261:W262"/>
    <mergeCell ref="F262:H262"/>
    <mergeCell ref="B263:B264"/>
    <mergeCell ref="C263:D264"/>
    <mergeCell ref="E263:E264"/>
    <mergeCell ref="F263:H263"/>
    <mergeCell ref="W263:W264"/>
    <mergeCell ref="F264:H264"/>
    <mergeCell ref="B265:B266"/>
    <mergeCell ref="C265:D266"/>
    <mergeCell ref="E265:E266"/>
    <mergeCell ref="F265:H265"/>
    <mergeCell ref="W265:W266"/>
    <mergeCell ref="F266:H266"/>
    <mergeCell ref="B259:B260"/>
    <mergeCell ref="C259:D260"/>
    <mergeCell ref="E259:E260"/>
    <mergeCell ref="F259:H259"/>
    <mergeCell ref="W259:W260"/>
    <mergeCell ref="F260:H260"/>
    <mergeCell ref="B257:B258"/>
    <mergeCell ref="C257:D258"/>
    <mergeCell ref="E257:E258"/>
    <mergeCell ref="F257:H257"/>
    <mergeCell ref="W257:W258"/>
    <mergeCell ref="F258:H258"/>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B247:B248"/>
    <mergeCell ref="C247:D248"/>
    <mergeCell ref="E247:E248"/>
    <mergeCell ref="F247:H247"/>
    <mergeCell ref="W247:W248"/>
    <mergeCell ref="F248:H248"/>
    <mergeCell ref="B249:B250"/>
    <mergeCell ref="C249:D250"/>
    <mergeCell ref="E249:E250"/>
    <mergeCell ref="F249:H249"/>
    <mergeCell ref="W249:W250"/>
    <mergeCell ref="F250:H250"/>
    <mergeCell ref="B243:B244"/>
    <mergeCell ref="C243:D244"/>
    <mergeCell ref="E243:E244"/>
    <mergeCell ref="F243:H243"/>
    <mergeCell ref="W243:W244"/>
    <mergeCell ref="F244:H244"/>
    <mergeCell ref="F240:H240"/>
    <mergeCell ref="B245:B246"/>
    <mergeCell ref="C245:D246"/>
    <mergeCell ref="E245:E246"/>
    <mergeCell ref="F245:H245"/>
    <mergeCell ref="W245:W246"/>
    <mergeCell ref="F246:H246"/>
    <mergeCell ref="B241:B242"/>
    <mergeCell ref="C241:D242"/>
    <mergeCell ref="E241:E242"/>
    <mergeCell ref="F241:H241"/>
    <mergeCell ref="W241:W242"/>
    <mergeCell ref="F242:H242"/>
    <mergeCell ref="A232:V232"/>
    <mergeCell ref="A234:E234"/>
    <mergeCell ref="F234:W234"/>
    <mergeCell ref="A237:W237"/>
    <mergeCell ref="A239:A240"/>
    <mergeCell ref="B239:D240"/>
    <mergeCell ref="E239:E240"/>
    <mergeCell ref="F239:T239"/>
    <mergeCell ref="V239:V240"/>
    <mergeCell ref="W239:W240"/>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E189:F189"/>
    <mergeCell ref="O189:V189"/>
    <mergeCell ref="E190:F190"/>
    <mergeCell ref="A192:W192"/>
    <mergeCell ref="A193:B194"/>
    <mergeCell ref="C193:D194"/>
    <mergeCell ref="E193:E194"/>
    <mergeCell ref="F193:T193"/>
    <mergeCell ref="V193:V194"/>
    <mergeCell ref="W193:W194"/>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E160:F160"/>
    <mergeCell ref="O160:V160"/>
    <mergeCell ref="E161:F161"/>
    <mergeCell ref="A163:W163"/>
    <mergeCell ref="A164:B165"/>
    <mergeCell ref="C164:D165"/>
    <mergeCell ref="E164:E165"/>
    <mergeCell ref="F164:T164"/>
    <mergeCell ref="V164:V165"/>
    <mergeCell ref="W164:W165"/>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E131:F131"/>
    <mergeCell ref="O131:V131"/>
    <mergeCell ref="E132:F132"/>
    <mergeCell ref="A134:W134"/>
    <mergeCell ref="A135:B136"/>
    <mergeCell ref="C135:D136"/>
    <mergeCell ref="E135:E136"/>
    <mergeCell ref="F135:T135"/>
    <mergeCell ref="V135:V136"/>
    <mergeCell ref="W135:W136"/>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E102:F102"/>
    <mergeCell ref="O102:V102"/>
    <mergeCell ref="E103:F103"/>
    <mergeCell ref="A105:W105"/>
    <mergeCell ref="A106:B107"/>
    <mergeCell ref="C106:D107"/>
    <mergeCell ref="E106:E107"/>
    <mergeCell ref="F106:T106"/>
    <mergeCell ref="V106:V107"/>
    <mergeCell ref="W106:W107"/>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E71:F71"/>
    <mergeCell ref="O71:V71"/>
    <mergeCell ref="E72:F72"/>
    <mergeCell ref="A74:W74"/>
    <mergeCell ref="A75:B76"/>
    <mergeCell ref="C75:D76"/>
    <mergeCell ref="E75:E76"/>
    <mergeCell ref="F75:T75"/>
    <mergeCell ref="V75:V76"/>
    <mergeCell ref="W75:W76"/>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A54:V54"/>
    <mergeCell ref="A56:E56"/>
    <mergeCell ref="F56:W56"/>
    <mergeCell ref="A58:W58"/>
    <mergeCell ref="A60:B60"/>
    <mergeCell ref="C60:W60"/>
    <mergeCell ref="A51:B51"/>
    <mergeCell ref="C51:D51"/>
    <mergeCell ref="F51:H51"/>
    <mergeCell ref="W51:W52"/>
    <mergeCell ref="A52:B52"/>
    <mergeCell ref="C52:D52"/>
    <mergeCell ref="F52:H52"/>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E40:F40"/>
    <mergeCell ref="O40:V40"/>
    <mergeCell ref="E41:F41"/>
    <mergeCell ref="A43:W43"/>
    <mergeCell ref="A44:B45"/>
    <mergeCell ref="C44:D45"/>
    <mergeCell ref="E44:E45"/>
    <mergeCell ref="F44:T44"/>
    <mergeCell ref="V44:V45"/>
    <mergeCell ref="W44:W45"/>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A23:W23"/>
    <mergeCell ref="A24:W24"/>
    <mergeCell ref="A27:W27"/>
    <mergeCell ref="A29:B29"/>
    <mergeCell ref="C29:W29"/>
    <mergeCell ref="A16:C16"/>
    <mergeCell ref="D16:W16"/>
    <mergeCell ref="A17:C17"/>
    <mergeCell ref="D17:W17"/>
    <mergeCell ref="A19:W19"/>
    <mergeCell ref="A20:W20"/>
    <mergeCell ref="C2:E2"/>
    <mergeCell ref="F2:T2"/>
    <mergeCell ref="D4:E4"/>
    <mergeCell ref="F4:J4"/>
    <mergeCell ref="A6:W6"/>
    <mergeCell ref="C3:E3"/>
    <mergeCell ref="F3:T3"/>
    <mergeCell ref="A241:A250"/>
    <mergeCell ref="A251:A260"/>
    <mergeCell ref="A12:W12"/>
    <mergeCell ref="A13:C13"/>
    <mergeCell ref="D13:W13"/>
    <mergeCell ref="A14:C14"/>
    <mergeCell ref="D14:W14"/>
    <mergeCell ref="A15:C15"/>
    <mergeCell ref="D15:W15"/>
    <mergeCell ref="A8:C8"/>
    <mergeCell ref="D8:W8"/>
    <mergeCell ref="A9:C9"/>
    <mergeCell ref="D9:W9"/>
    <mergeCell ref="A10:C10"/>
    <mergeCell ref="D10:W10"/>
    <mergeCell ref="A21:W21"/>
    <mergeCell ref="A22:W22"/>
  </mergeCells>
  <conditionalFormatting sqref="X46:X47">
    <cfRule type="cellIs" dxfId="131" priority="42" operator="equal">
      <formula>"Incorrecto existen números que no son fijos"</formula>
    </cfRule>
  </conditionalFormatting>
  <conditionalFormatting sqref="X51:X52">
    <cfRule type="cellIs" dxfId="130" priority="41" operator="equal">
      <formula>"Incorrecto existen números que no son fijos"</formula>
    </cfRule>
  </conditionalFormatting>
  <conditionalFormatting sqref="X82:X83">
    <cfRule type="cellIs" dxfId="129" priority="39" operator="equal">
      <formula>"Incorrecto existen números que no son fijos"</formula>
    </cfRule>
  </conditionalFormatting>
  <conditionalFormatting sqref="X77:X78">
    <cfRule type="cellIs" dxfId="128" priority="40" operator="equal">
      <formula>"Incorrecto existen números que no son fijos"</formula>
    </cfRule>
  </conditionalFormatting>
  <conditionalFormatting sqref="X108:X109">
    <cfRule type="cellIs" dxfId="127" priority="38" operator="equal">
      <formula>"Incorrecto existen números que no son fijos"</formula>
    </cfRule>
  </conditionalFormatting>
  <conditionalFormatting sqref="X113:X114">
    <cfRule type="cellIs" dxfId="126" priority="37" operator="equal">
      <formula>"Incorrecto existen números que no son fijos"</formula>
    </cfRule>
  </conditionalFormatting>
  <conditionalFormatting sqref="X137:X138">
    <cfRule type="cellIs" dxfId="125" priority="36" operator="equal">
      <formula>"Incorrecto existen números que no son fijos"</formula>
    </cfRule>
  </conditionalFormatting>
  <conditionalFormatting sqref="X142:X143">
    <cfRule type="cellIs" dxfId="124" priority="35" operator="equal">
      <formula>"Incorrecto existen números que no son fijos"</formula>
    </cfRule>
  </conditionalFormatting>
  <conditionalFormatting sqref="X166:X167">
    <cfRule type="cellIs" dxfId="123" priority="34" operator="equal">
      <formula>"Incorrecto existen números que no son fijos"</formula>
    </cfRule>
  </conditionalFormatting>
  <conditionalFormatting sqref="X171:X172">
    <cfRule type="cellIs" dxfId="122" priority="33" operator="equal">
      <formula>"Incorrecto existen números que no son fijos"</formula>
    </cfRule>
  </conditionalFormatting>
  <conditionalFormatting sqref="X195:X196">
    <cfRule type="cellIs" dxfId="121" priority="32" operator="equal">
      <formula>"Incorrecto existen números que no son fijos"</formula>
    </cfRule>
  </conditionalFormatting>
  <conditionalFormatting sqref="X200:X201">
    <cfRule type="cellIs" dxfId="120" priority="31" operator="equal">
      <formula>"Incorrecto existen números que no son fijos"</formula>
    </cfRule>
  </conditionalFormatting>
  <conditionalFormatting sqref="X224:X225">
    <cfRule type="cellIs" dxfId="119" priority="30" operator="equal">
      <formula>"Incorrecto existen números que no son fijos"</formula>
    </cfRule>
  </conditionalFormatting>
  <conditionalFormatting sqref="X229:X230">
    <cfRule type="cellIs" dxfId="118" priority="29" operator="equal">
      <formula>"Incorrecto existen números que no son fijos"</formula>
    </cfRule>
  </conditionalFormatting>
  <conditionalFormatting sqref="W224">
    <cfRule type="cellIs" dxfId="117" priority="27" operator="equal">
      <formula>"Favor de indicar el tipo de fórmula"</formula>
    </cfRule>
    <cfRule type="cellIs" dxfId="116" priority="28" operator="equal">
      <formula>"Favor de proporcionar valores al calendario de las 2 variables en lo programado"</formula>
    </cfRule>
  </conditionalFormatting>
  <conditionalFormatting sqref="W229">
    <cfRule type="cellIs" dxfId="115" priority="25" operator="equal">
      <formula>"Favor de indicar el tipo de fórmula"</formula>
    </cfRule>
    <cfRule type="cellIs" dxfId="114" priority="26" operator="equal">
      <formula>"Favor de proporcionar valores al calendario de las 2 variables en lo programado"</formula>
    </cfRule>
  </conditionalFormatting>
  <conditionalFormatting sqref="W46">
    <cfRule type="cellIs" dxfId="113" priority="23" operator="equal">
      <formula>"Favor de indicar el tipo de fórmula"</formula>
    </cfRule>
    <cfRule type="cellIs" dxfId="112" priority="24" operator="equal">
      <formula>"Favor de proporcionar valores al calendario de las 2 variables en lo programado"</formula>
    </cfRule>
  </conditionalFormatting>
  <conditionalFormatting sqref="W51">
    <cfRule type="cellIs" dxfId="111" priority="21" operator="equal">
      <formula>"Favor de indicar el tipo de fórmula"</formula>
    </cfRule>
    <cfRule type="cellIs" dxfId="110" priority="22" operator="equal">
      <formula>"Favor de proporcionar valores al calendario de las 2 variables en lo programado"</formula>
    </cfRule>
  </conditionalFormatting>
  <conditionalFormatting sqref="W77">
    <cfRule type="cellIs" dxfId="109" priority="19" operator="equal">
      <formula>"Favor de indicar el tipo de fórmula"</formula>
    </cfRule>
    <cfRule type="cellIs" dxfId="108" priority="20" operator="equal">
      <formula>"Favor de proporcionar valores al calendario de las 2 variables en lo programado"</formula>
    </cfRule>
  </conditionalFormatting>
  <conditionalFormatting sqref="W82">
    <cfRule type="cellIs" dxfId="107" priority="17" operator="equal">
      <formula>"Favor de indicar el tipo de fórmula"</formula>
    </cfRule>
    <cfRule type="cellIs" dxfId="106" priority="18" operator="equal">
      <formula>"Favor de proporcionar valores al calendario de las 2 variables en lo programado"</formula>
    </cfRule>
  </conditionalFormatting>
  <conditionalFormatting sqref="W108">
    <cfRule type="cellIs" dxfId="105" priority="15" operator="equal">
      <formula>"Favor de indicar el tipo de fórmula"</formula>
    </cfRule>
    <cfRule type="cellIs" dxfId="104" priority="16" operator="equal">
      <formula>"Favor de proporcionar valores al calendario de las 2 variables en lo programado"</formula>
    </cfRule>
  </conditionalFormatting>
  <conditionalFormatting sqref="W113">
    <cfRule type="cellIs" dxfId="103" priority="13" operator="equal">
      <formula>"Favor de indicar el tipo de fórmula"</formula>
    </cfRule>
    <cfRule type="cellIs" dxfId="102" priority="14" operator="equal">
      <formula>"Favor de proporcionar valores al calendario de las 2 variables en lo programado"</formula>
    </cfRule>
  </conditionalFormatting>
  <conditionalFormatting sqref="W137">
    <cfRule type="cellIs" dxfId="101" priority="11" operator="equal">
      <formula>"Favor de indicar el tipo de fórmula"</formula>
    </cfRule>
    <cfRule type="cellIs" dxfId="100" priority="12" operator="equal">
      <formula>"Favor de proporcionar valores al calendario de las 2 variables en lo programado"</formula>
    </cfRule>
  </conditionalFormatting>
  <conditionalFormatting sqref="W142">
    <cfRule type="cellIs" dxfId="99" priority="9" operator="equal">
      <formula>"Favor de indicar el tipo de fórmula"</formula>
    </cfRule>
    <cfRule type="cellIs" dxfId="98" priority="10" operator="equal">
      <formula>"Favor de proporcionar valores al calendario de las 2 variables en lo programado"</formula>
    </cfRule>
  </conditionalFormatting>
  <conditionalFormatting sqref="W166">
    <cfRule type="cellIs" dxfId="97" priority="7" operator="equal">
      <formula>"Favor de indicar el tipo de fórmula"</formula>
    </cfRule>
    <cfRule type="cellIs" dxfId="96" priority="8" operator="equal">
      <formula>"Favor de proporcionar valores al calendario de las 2 variables en lo programado"</formula>
    </cfRule>
  </conditionalFormatting>
  <conditionalFormatting sqref="W171">
    <cfRule type="cellIs" dxfId="95" priority="5" operator="equal">
      <formula>"Favor de indicar el tipo de fórmula"</formula>
    </cfRule>
    <cfRule type="cellIs" dxfId="94" priority="6" operator="equal">
      <formula>"Favor de proporcionar valores al calendario de las 2 variables en lo programado"</formula>
    </cfRule>
  </conditionalFormatting>
  <conditionalFormatting sqref="W195">
    <cfRule type="cellIs" dxfId="93" priority="3" operator="equal">
      <formula>"Favor de indicar el tipo de fórmula"</formula>
    </cfRule>
    <cfRule type="cellIs" dxfId="92" priority="4" operator="equal">
      <formula>"Favor de proporcionar valores al calendario de las 2 variables en lo programado"</formula>
    </cfRule>
  </conditionalFormatting>
  <conditionalFormatting sqref="W200">
    <cfRule type="cellIs" dxfId="91" priority="1" operator="equal">
      <formula>"Favor de indicar el tipo de fórmula"</formula>
    </cfRule>
    <cfRule type="cellIs" dxfId="90" priority="2" operator="equal">
      <formula>"Favor de proporcionar valores al calendario de las 2 variables en lo programado"</formula>
    </cfRule>
  </conditionalFormatting>
  <dataValidations count="4">
    <dataValidation type="list" allowBlank="1" showInputMessage="1" showErrorMessage="1" sqref="C37 C68 C99 C128 C157 C186 C215">
      <formula1>"Estratégico, Gestión"</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G99:J99 G215:J215 G68:J68 G128:J128 G157:J157 G186:J186 G37:J37">
      <formula1>"Porcentaje, Variación Porcentual,Promedio, Otras"</formula1>
    </dataValidation>
  </dataValidations>
  <printOptions horizontalCentered="1"/>
  <pageMargins left="0" right="0" top="0.31496062992125984" bottom="0.31496062992125984" header="0.19685039370078741" footer="3.937007874015748E-2"/>
  <pageSetup scale="52" orientation="portrait"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Hoja1!$D$2:$D$5</xm:f>
          </x14:formula1>
          <xm:sqref>D14:W14</xm:sqref>
        </x14:dataValidation>
        <x14:dataValidation type="list" allowBlank="1" showInputMessage="1" showErrorMessage="1">
          <x14:formula1>
            <xm:f>Hoja1!$E$2:$E$29</xm:f>
          </x14:formula1>
          <xm:sqref>D15</xm:sqref>
        </x14:dataValidation>
        <x14:dataValidation type="list" allowBlank="1" showInputMessage="1" showErrorMessage="1">
          <x14:formula1>
            <xm:f>Hoja1!$F$2:$F$112</xm:f>
          </x14:formula1>
          <xm:sqref>D16</xm:sqref>
        </x14:dataValidation>
        <x14:dataValidation type="list" allowBlank="1" showInputMessage="1" showErrorMessage="1">
          <x14:formula1>
            <xm:f>Hoja1!$G$2:$G$5</xm:f>
          </x14:formula1>
          <xm:sqref>A20:W20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F584"/>
  <sheetViews>
    <sheetView showGridLines="0" view="pageBreakPreview" topLeftCell="A109" zoomScaleNormal="85" zoomScaleSheetLayoutView="100" workbookViewId="0">
      <selection activeCell="F2" sqref="F2:T2"/>
    </sheetView>
  </sheetViews>
  <sheetFormatPr baseColWidth="10" defaultColWidth="11.42578125"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37" t="s">
        <v>883</v>
      </c>
      <c r="D2" s="237"/>
      <c r="E2" s="237"/>
      <c r="F2" s="293" t="s">
        <v>1185</v>
      </c>
      <c r="G2" s="293"/>
      <c r="H2" s="293"/>
      <c r="I2" s="293"/>
      <c r="J2" s="293"/>
      <c r="K2" s="293"/>
      <c r="L2" s="293"/>
      <c r="M2" s="293"/>
      <c r="N2" s="293"/>
      <c r="O2" s="293"/>
      <c r="P2" s="293"/>
      <c r="Q2" s="293"/>
      <c r="R2" s="293"/>
      <c r="S2" s="293"/>
      <c r="T2" s="293"/>
      <c r="U2" s="5"/>
      <c r="V2" s="6"/>
      <c r="W2" s="6"/>
    </row>
    <row r="3" spans="1:23" ht="18.75" customHeight="1" thickBot="1">
      <c r="A3" s="4"/>
      <c r="B3" s="4"/>
      <c r="C3" s="237" t="s">
        <v>315</v>
      </c>
      <c r="D3" s="237"/>
      <c r="E3" s="237"/>
      <c r="F3" s="298" t="s">
        <v>1186</v>
      </c>
      <c r="G3" s="298"/>
      <c r="H3" s="298"/>
      <c r="I3" s="298"/>
      <c r="J3" s="298"/>
      <c r="K3" s="298"/>
      <c r="L3" s="298"/>
      <c r="M3" s="298"/>
      <c r="N3" s="298"/>
      <c r="O3" s="298"/>
      <c r="P3" s="298"/>
      <c r="Q3" s="298"/>
      <c r="R3" s="298"/>
      <c r="S3" s="298"/>
      <c r="T3" s="298"/>
      <c r="U3" s="5"/>
      <c r="V3" s="6"/>
      <c r="W3" s="6"/>
    </row>
    <row r="4" spans="1:23" ht="15.75" customHeight="1" thickBot="1">
      <c r="A4" s="4"/>
      <c r="B4" s="4"/>
      <c r="C4" s="4"/>
      <c r="D4" s="237" t="s">
        <v>316</v>
      </c>
      <c r="E4" s="237"/>
      <c r="F4" s="294">
        <v>2016</v>
      </c>
      <c r="G4" s="294"/>
      <c r="H4" s="294"/>
      <c r="I4" s="294"/>
      <c r="J4" s="294"/>
      <c r="K4" s="4"/>
      <c r="L4" s="4"/>
      <c r="M4" s="4"/>
      <c r="N4" s="4"/>
      <c r="O4" s="4"/>
      <c r="P4" s="4"/>
      <c r="Q4" s="4"/>
      <c r="R4" s="4"/>
      <c r="S4" s="4"/>
    </row>
    <row r="6" spans="1:23" ht="23.25" customHeight="1">
      <c r="A6" s="295" t="s">
        <v>1055</v>
      </c>
      <c r="B6" s="296"/>
      <c r="C6" s="296"/>
      <c r="D6" s="296"/>
      <c r="E6" s="296"/>
      <c r="F6" s="296"/>
      <c r="G6" s="296"/>
      <c r="H6" s="296"/>
      <c r="I6" s="296"/>
      <c r="J6" s="296"/>
      <c r="K6" s="296"/>
      <c r="L6" s="296"/>
      <c r="M6" s="296"/>
      <c r="N6" s="296"/>
      <c r="O6" s="296"/>
      <c r="P6" s="296"/>
      <c r="Q6" s="296"/>
      <c r="R6" s="296"/>
      <c r="S6" s="296"/>
      <c r="T6" s="296"/>
      <c r="U6" s="296"/>
      <c r="V6" s="296"/>
      <c r="W6" s="297"/>
    </row>
    <row r="7" spans="1:23" ht="3.75" customHeight="1"/>
    <row r="8" spans="1:23" ht="18" customHeight="1">
      <c r="A8" s="241" t="s">
        <v>0</v>
      </c>
      <c r="B8" s="241"/>
      <c r="C8" s="241"/>
      <c r="D8" s="310" t="s">
        <v>1058</v>
      </c>
      <c r="E8" s="310"/>
      <c r="F8" s="310"/>
      <c r="G8" s="310"/>
      <c r="H8" s="310"/>
      <c r="I8" s="310"/>
      <c r="J8" s="310"/>
      <c r="K8" s="310"/>
      <c r="L8" s="310"/>
      <c r="M8" s="310"/>
      <c r="N8" s="310"/>
      <c r="O8" s="310"/>
      <c r="P8" s="310"/>
      <c r="Q8" s="310"/>
      <c r="R8" s="310"/>
      <c r="S8" s="310"/>
      <c r="T8" s="310"/>
      <c r="U8" s="310"/>
      <c r="V8" s="310"/>
      <c r="W8" s="310"/>
    </row>
    <row r="9" spans="1:23" ht="17.25" customHeight="1">
      <c r="A9" s="241" t="s">
        <v>18</v>
      </c>
      <c r="B9" s="241"/>
      <c r="C9" s="241"/>
      <c r="D9" s="242" t="s">
        <v>1056</v>
      </c>
      <c r="E9" s="242"/>
      <c r="F9" s="242"/>
      <c r="G9" s="242"/>
      <c r="H9" s="242"/>
      <c r="I9" s="242"/>
      <c r="J9" s="242"/>
      <c r="K9" s="242"/>
      <c r="L9" s="242"/>
      <c r="M9" s="242"/>
      <c r="N9" s="242"/>
      <c r="O9" s="242"/>
      <c r="P9" s="242"/>
      <c r="Q9" s="242"/>
      <c r="R9" s="242"/>
      <c r="S9" s="242"/>
      <c r="T9" s="242"/>
      <c r="U9" s="242"/>
      <c r="V9" s="242"/>
      <c r="W9" s="242"/>
    </row>
    <row r="10" spans="1:23" ht="17.25" customHeight="1">
      <c r="A10" s="241" t="s">
        <v>19</v>
      </c>
      <c r="B10" s="241"/>
      <c r="C10" s="241"/>
      <c r="D10" s="311">
        <v>1000000</v>
      </c>
      <c r="E10" s="311"/>
      <c r="F10" s="311"/>
      <c r="G10" s="311"/>
      <c r="H10" s="311"/>
      <c r="I10" s="311"/>
      <c r="J10" s="311"/>
      <c r="K10" s="311"/>
      <c r="L10" s="311"/>
      <c r="M10" s="311"/>
      <c r="N10" s="311"/>
      <c r="O10" s="311"/>
      <c r="P10" s="311"/>
      <c r="Q10" s="311"/>
      <c r="R10" s="311"/>
      <c r="S10" s="311"/>
      <c r="T10" s="311"/>
      <c r="U10" s="311"/>
      <c r="V10" s="311"/>
      <c r="W10" s="311"/>
    </row>
    <row r="11" spans="1:23" ht="5.25" customHeight="1">
      <c r="A11" s="156"/>
      <c r="B11" s="156"/>
      <c r="C11" s="156"/>
      <c r="D11" s="156"/>
      <c r="E11" s="156"/>
      <c r="F11" s="36"/>
      <c r="G11" s="36"/>
      <c r="H11" s="36"/>
      <c r="I11" s="36"/>
      <c r="J11" s="36"/>
      <c r="K11" s="36"/>
      <c r="L11" s="36"/>
      <c r="M11" s="36"/>
      <c r="N11" s="36"/>
      <c r="O11" s="36"/>
      <c r="P11" s="36"/>
      <c r="Q11" s="36"/>
      <c r="R11" s="36"/>
      <c r="S11" s="36"/>
      <c r="T11" s="36"/>
      <c r="U11" s="36"/>
      <c r="V11" s="36"/>
      <c r="W11" s="36"/>
    </row>
    <row r="12" spans="1:23" ht="18.75" customHeight="1">
      <c r="A12" s="282" t="s">
        <v>354</v>
      </c>
      <c r="B12" s="282"/>
      <c r="C12" s="282"/>
      <c r="D12" s="282"/>
      <c r="E12" s="282"/>
      <c r="F12" s="282"/>
      <c r="G12" s="282"/>
      <c r="H12" s="282"/>
      <c r="I12" s="282"/>
      <c r="J12" s="282"/>
      <c r="K12" s="282"/>
      <c r="L12" s="282"/>
      <c r="M12" s="282"/>
      <c r="N12" s="282"/>
      <c r="O12" s="282"/>
      <c r="P12" s="282"/>
      <c r="Q12" s="282"/>
      <c r="R12" s="282"/>
      <c r="S12" s="282"/>
      <c r="T12" s="282"/>
      <c r="U12" s="282"/>
      <c r="V12" s="282"/>
      <c r="W12" s="282"/>
    </row>
    <row r="13" spans="1:23" ht="15.75" customHeight="1">
      <c r="A13" s="302" t="s">
        <v>338</v>
      </c>
      <c r="B13" s="302"/>
      <c r="C13" s="302"/>
      <c r="D13" s="303" t="s">
        <v>319</v>
      </c>
      <c r="E13" s="303"/>
      <c r="F13" s="303"/>
      <c r="G13" s="303"/>
      <c r="H13" s="303"/>
      <c r="I13" s="303"/>
      <c r="J13" s="303"/>
      <c r="K13" s="303"/>
      <c r="L13" s="303"/>
      <c r="M13" s="303"/>
      <c r="N13" s="303"/>
      <c r="O13" s="303"/>
      <c r="P13" s="303"/>
      <c r="Q13" s="303"/>
      <c r="R13" s="303"/>
      <c r="S13" s="303"/>
      <c r="T13" s="303"/>
      <c r="U13" s="303"/>
      <c r="V13" s="303"/>
      <c r="W13" s="303"/>
    </row>
    <row r="14" spans="1:23" ht="16.5" customHeight="1">
      <c r="A14" s="304" t="s">
        <v>340</v>
      </c>
      <c r="B14" s="304"/>
      <c r="C14" s="304"/>
      <c r="D14" s="305" t="s">
        <v>1026</v>
      </c>
      <c r="E14" s="305"/>
      <c r="F14" s="305"/>
      <c r="G14" s="305"/>
      <c r="H14" s="305"/>
      <c r="I14" s="305"/>
      <c r="J14" s="305"/>
      <c r="K14" s="305"/>
      <c r="L14" s="305"/>
      <c r="M14" s="305"/>
      <c r="N14" s="305"/>
      <c r="O14" s="305"/>
      <c r="P14" s="305"/>
      <c r="Q14" s="305"/>
      <c r="R14" s="305"/>
      <c r="S14" s="305"/>
      <c r="T14" s="305"/>
      <c r="U14" s="305"/>
      <c r="V14" s="305"/>
      <c r="W14" s="305"/>
    </row>
    <row r="15" spans="1:23" ht="17.25" customHeight="1">
      <c r="A15" s="304" t="s">
        <v>341</v>
      </c>
      <c r="B15" s="306"/>
      <c r="C15" s="306"/>
      <c r="D15" s="307" t="s">
        <v>1004</v>
      </c>
      <c r="E15" s="308"/>
      <c r="F15" s="308"/>
      <c r="G15" s="308"/>
      <c r="H15" s="308"/>
      <c r="I15" s="308"/>
      <c r="J15" s="308"/>
      <c r="K15" s="308"/>
      <c r="L15" s="308"/>
      <c r="M15" s="308"/>
      <c r="N15" s="308"/>
      <c r="O15" s="308"/>
      <c r="P15" s="308"/>
      <c r="Q15" s="308"/>
      <c r="R15" s="308"/>
      <c r="S15" s="308"/>
      <c r="T15" s="308"/>
      <c r="U15" s="308"/>
      <c r="V15" s="308"/>
      <c r="W15" s="309"/>
    </row>
    <row r="16" spans="1:23" ht="22.5" customHeight="1">
      <c r="A16" s="304" t="s">
        <v>342</v>
      </c>
      <c r="B16" s="306"/>
      <c r="C16" s="306"/>
      <c r="D16" s="307" t="s">
        <v>908</v>
      </c>
      <c r="E16" s="308"/>
      <c r="F16" s="308"/>
      <c r="G16" s="308"/>
      <c r="H16" s="308"/>
      <c r="I16" s="308"/>
      <c r="J16" s="308"/>
      <c r="K16" s="308"/>
      <c r="L16" s="308"/>
      <c r="M16" s="308"/>
      <c r="N16" s="308"/>
      <c r="O16" s="308"/>
      <c r="P16" s="308"/>
      <c r="Q16" s="308"/>
      <c r="R16" s="308"/>
      <c r="S16" s="308"/>
      <c r="T16" s="308"/>
      <c r="U16" s="308"/>
      <c r="V16" s="308"/>
      <c r="W16" s="309"/>
    </row>
    <row r="17" spans="1:32" ht="21.75" customHeight="1">
      <c r="A17" s="304" t="s">
        <v>343</v>
      </c>
      <c r="B17" s="306"/>
      <c r="C17" s="306"/>
      <c r="D17" s="307"/>
      <c r="E17" s="308"/>
      <c r="F17" s="308"/>
      <c r="G17" s="308"/>
      <c r="H17" s="308"/>
      <c r="I17" s="308"/>
      <c r="J17" s="308"/>
      <c r="K17" s="308"/>
      <c r="L17" s="308"/>
      <c r="M17" s="308"/>
      <c r="N17" s="308"/>
      <c r="O17" s="308"/>
      <c r="P17" s="308"/>
      <c r="Q17" s="308"/>
      <c r="R17" s="308"/>
      <c r="S17" s="308"/>
      <c r="T17" s="308"/>
      <c r="U17" s="308"/>
      <c r="V17" s="308"/>
      <c r="W17" s="309"/>
    </row>
    <row r="18" spans="1:32" ht="6" customHeight="1">
      <c r="A18" s="156"/>
      <c r="B18" s="156"/>
      <c r="C18" s="156"/>
      <c r="D18" s="156"/>
      <c r="E18" s="156"/>
      <c r="F18" s="36"/>
      <c r="G18" s="36"/>
      <c r="H18" s="36"/>
      <c r="I18" s="36"/>
      <c r="J18" s="36"/>
      <c r="K18" s="36"/>
      <c r="L18" s="36"/>
      <c r="M18" s="36"/>
      <c r="N18" s="36"/>
      <c r="O18" s="36"/>
      <c r="P18" s="36"/>
      <c r="Q18" s="36"/>
      <c r="R18" s="36"/>
      <c r="S18" s="36"/>
      <c r="T18" s="36"/>
      <c r="U18" s="36"/>
      <c r="V18" s="36"/>
      <c r="W18" s="36"/>
    </row>
    <row r="19" spans="1:32" ht="18.75" customHeight="1">
      <c r="A19" s="282" t="s">
        <v>344</v>
      </c>
      <c r="B19" s="282"/>
      <c r="C19" s="282"/>
      <c r="D19" s="282"/>
      <c r="E19" s="282"/>
      <c r="F19" s="282"/>
      <c r="G19" s="282"/>
      <c r="H19" s="282"/>
      <c r="I19" s="282"/>
      <c r="J19" s="282"/>
      <c r="K19" s="282"/>
      <c r="L19" s="282"/>
      <c r="M19" s="282"/>
      <c r="N19" s="282"/>
      <c r="O19" s="282"/>
      <c r="P19" s="282"/>
      <c r="Q19" s="282"/>
      <c r="R19" s="282"/>
      <c r="S19" s="282"/>
      <c r="T19" s="282"/>
      <c r="U19" s="282"/>
      <c r="V19" s="282"/>
      <c r="W19" s="282"/>
    </row>
    <row r="20" spans="1:32" ht="20.25" customHeight="1">
      <c r="A20" s="319" t="s">
        <v>376</v>
      </c>
      <c r="B20" s="319"/>
      <c r="C20" s="319"/>
      <c r="D20" s="319"/>
      <c r="E20" s="319"/>
      <c r="F20" s="319"/>
      <c r="G20" s="319"/>
      <c r="H20" s="319"/>
      <c r="I20" s="319"/>
      <c r="J20" s="319"/>
      <c r="K20" s="319"/>
      <c r="L20" s="319"/>
      <c r="M20" s="319"/>
      <c r="N20" s="319"/>
      <c r="O20" s="319"/>
      <c r="P20" s="319"/>
      <c r="Q20" s="319"/>
      <c r="R20" s="319"/>
      <c r="S20" s="319"/>
      <c r="T20" s="319"/>
      <c r="U20" s="319"/>
      <c r="V20" s="319"/>
      <c r="W20" s="319"/>
    </row>
    <row r="21" spans="1:32" ht="22.5" customHeight="1">
      <c r="A21" s="282" t="s">
        <v>352</v>
      </c>
      <c r="B21" s="282"/>
      <c r="C21" s="282"/>
      <c r="D21" s="282"/>
      <c r="E21" s="282"/>
      <c r="F21" s="282"/>
      <c r="G21" s="282"/>
      <c r="H21" s="282"/>
      <c r="I21" s="282"/>
      <c r="J21" s="282"/>
      <c r="K21" s="282"/>
      <c r="L21" s="282"/>
      <c r="M21" s="282"/>
      <c r="N21" s="282"/>
      <c r="O21" s="282"/>
      <c r="P21" s="282"/>
      <c r="Q21" s="282"/>
      <c r="R21" s="282"/>
      <c r="S21" s="282"/>
      <c r="T21" s="282"/>
      <c r="U21" s="282"/>
      <c r="V21" s="282"/>
      <c r="W21" s="282"/>
    </row>
    <row r="22" spans="1:32" ht="24.75" customHeight="1">
      <c r="A22" s="258" t="s">
        <v>1057</v>
      </c>
      <c r="B22" s="258"/>
      <c r="C22" s="258"/>
      <c r="D22" s="258"/>
      <c r="E22" s="258"/>
      <c r="F22" s="258"/>
      <c r="G22" s="258"/>
      <c r="H22" s="258"/>
      <c r="I22" s="258"/>
      <c r="J22" s="258"/>
      <c r="K22" s="258"/>
      <c r="L22" s="258"/>
      <c r="M22" s="258"/>
      <c r="N22" s="258"/>
      <c r="O22" s="258"/>
      <c r="P22" s="258"/>
      <c r="Q22" s="258"/>
      <c r="R22" s="258"/>
      <c r="S22" s="258"/>
      <c r="T22" s="258"/>
      <c r="U22" s="258"/>
      <c r="V22" s="258"/>
      <c r="W22" s="258"/>
    </row>
    <row r="23" spans="1:32" ht="20.25" customHeight="1">
      <c r="A23" s="282" t="s">
        <v>347</v>
      </c>
      <c r="B23" s="282"/>
      <c r="C23" s="282"/>
      <c r="D23" s="282"/>
      <c r="E23" s="282"/>
      <c r="F23" s="282"/>
      <c r="G23" s="282"/>
      <c r="H23" s="282"/>
      <c r="I23" s="282"/>
      <c r="J23" s="282"/>
      <c r="K23" s="282"/>
      <c r="L23" s="282"/>
      <c r="M23" s="282"/>
      <c r="N23" s="282"/>
      <c r="O23" s="282"/>
      <c r="P23" s="282"/>
      <c r="Q23" s="282"/>
      <c r="R23" s="282"/>
      <c r="S23" s="282"/>
      <c r="T23" s="282"/>
      <c r="U23" s="282"/>
      <c r="V23" s="282"/>
      <c r="W23" s="282"/>
    </row>
    <row r="24" spans="1:32" s="3" customFormat="1" ht="25.5" customHeight="1">
      <c r="A24" s="258" t="s">
        <v>1059</v>
      </c>
      <c r="B24" s="258"/>
      <c r="C24" s="258"/>
      <c r="D24" s="258"/>
      <c r="E24" s="258"/>
      <c r="F24" s="258"/>
      <c r="G24" s="258"/>
      <c r="H24" s="258"/>
      <c r="I24" s="258"/>
      <c r="J24" s="258"/>
      <c r="K24" s="258"/>
      <c r="L24" s="258"/>
      <c r="M24" s="258"/>
      <c r="N24" s="258"/>
      <c r="O24" s="258"/>
      <c r="P24" s="258"/>
      <c r="Q24" s="258"/>
      <c r="R24" s="258"/>
      <c r="S24" s="258"/>
      <c r="T24" s="258"/>
      <c r="U24" s="258"/>
      <c r="V24" s="258"/>
      <c r="W24" s="258"/>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12" t="s">
        <v>5</v>
      </c>
      <c r="B27" s="313"/>
      <c r="C27" s="313"/>
      <c r="D27" s="313"/>
      <c r="E27" s="313"/>
      <c r="F27" s="313"/>
      <c r="G27" s="313"/>
      <c r="H27" s="313"/>
      <c r="I27" s="313"/>
      <c r="J27" s="313"/>
      <c r="K27" s="313"/>
      <c r="L27" s="313"/>
      <c r="M27" s="313"/>
      <c r="N27" s="313"/>
      <c r="O27" s="313"/>
      <c r="P27" s="313"/>
      <c r="Q27" s="313"/>
      <c r="R27" s="313"/>
      <c r="S27" s="313"/>
      <c r="T27" s="313"/>
      <c r="U27" s="313"/>
      <c r="V27" s="313"/>
      <c r="W27" s="314"/>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15" t="s">
        <v>1044</v>
      </c>
      <c r="B29" s="315"/>
      <c r="C29" s="316" t="s">
        <v>1188</v>
      </c>
      <c r="D29" s="317"/>
      <c r="E29" s="317"/>
      <c r="F29" s="317"/>
      <c r="G29" s="317"/>
      <c r="H29" s="317"/>
      <c r="I29" s="317"/>
      <c r="J29" s="317"/>
      <c r="K29" s="317"/>
      <c r="L29" s="317"/>
      <c r="M29" s="317"/>
      <c r="N29" s="317"/>
      <c r="O29" s="317"/>
      <c r="P29" s="317"/>
      <c r="Q29" s="317"/>
      <c r="R29" s="317"/>
      <c r="S29" s="317"/>
      <c r="T29" s="317"/>
      <c r="U29" s="317"/>
      <c r="V29" s="317"/>
      <c r="W29" s="318"/>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23" t="s">
        <v>1046</v>
      </c>
      <c r="B31" s="324"/>
      <c r="C31" s="324"/>
      <c r="D31" s="324"/>
      <c r="E31" s="324"/>
      <c r="F31" s="324"/>
      <c r="G31" s="324"/>
      <c r="H31" s="324"/>
      <c r="I31" s="324"/>
      <c r="J31" s="324"/>
      <c r="K31" s="324"/>
      <c r="L31" s="324"/>
      <c r="M31" s="324"/>
      <c r="N31" s="324"/>
      <c r="O31" s="324"/>
      <c r="P31" s="324"/>
      <c r="Q31" s="324"/>
      <c r="R31" s="324"/>
      <c r="S31" s="324"/>
      <c r="T31" s="324"/>
      <c r="U31" s="324"/>
      <c r="V31" s="324"/>
      <c r="W31" s="325"/>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15" t="s">
        <v>22</v>
      </c>
      <c r="B33" s="315"/>
      <c r="C33" s="326" t="s">
        <v>1201</v>
      </c>
      <c r="D33" s="327"/>
      <c r="E33" s="327"/>
      <c r="F33" s="327"/>
      <c r="G33" s="327"/>
      <c r="H33" s="327"/>
      <c r="I33" s="327"/>
      <c r="J33" s="327"/>
      <c r="K33" s="327"/>
      <c r="L33" s="327"/>
      <c r="M33" s="327"/>
      <c r="N33" s="327"/>
      <c r="O33" s="327"/>
      <c r="P33" s="327"/>
      <c r="Q33" s="327"/>
      <c r="R33" s="327"/>
      <c r="S33" s="327"/>
      <c r="T33" s="327"/>
      <c r="U33" s="327"/>
      <c r="V33" s="327"/>
      <c r="W33" s="328"/>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20" t="s">
        <v>368</v>
      </c>
      <c r="B35" s="321"/>
      <c r="C35" s="113" t="s">
        <v>1065</v>
      </c>
      <c r="D35" s="58"/>
      <c r="E35" s="315" t="s">
        <v>4</v>
      </c>
      <c r="F35" s="315"/>
      <c r="G35" s="322" t="s">
        <v>1136</v>
      </c>
      <c r="H35" s="322"/>
      <c r="I35" s="322"/>
      <c r="J35" s="322"/>
      <c r="K35" s="58"/>
      <c r="L35" s="58"/>
      <c r="M35" s="315" t="s">
        <v>1045</v>
      </c>
      <c r="N35" s="315"/>
      <c r="O35" s="315"/>
      <c r="P35" s="315"/>
      <c r="Q35" s="322" t="s">
        <v>1072</v>
      </c>
      <c r="R35" s="322"/>
      <c r="S35" s="322"/>
      <c r="T35" s="322"/>
      <c r="U35" s="322"/>
      <c r="V35" s="322"/>
      <c r="W35" s="322"/>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20" t="s">
        <v>1060</v>
      </c>
      <c r="B37" s="321"/>
      <c r="C37" s="157" t="s">
        <v>1064</v>
      </c>
      <c r="D37" s="58"/>
      <c r="E37" s="320" t="s">
        <v>24</v>
      </c>
      <c r="F37" s="321"/>
      <c r="G37" s="322" t="s">
        <v>1071</v>
      </c>
      <c r="H37" s="322"/>
      <c r="I37" s="322"/>
      <c r="J37" s="322"/>
      <c r="K37" s="58"/>
      <c r="L37" s="58"/>
      <c r="M37" s="315" t="s">
        <v>1061</v>
      </c>
      <c r="N37" s="315"/>
      <c r="O37" s="315"/>
      <c r="P37" s="315"/>
      <c r="Q37" s="322" t="s">
        <v>1068</v>
      </c>
      <c r="R37" s="322"/>
      <c r="S37" s="322"/>
      <c r="T37" s="322"/>
      <c r="U37" s="322"/>
      <c r="V37" s="322"/>
      <c r="W37" s="322"/>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15" t="s">
        <v>1040</v>
      </c>
      <c r="D39" s="315"/>
      <c r="E39" s="315"/>
      <c r="F39" s="315"/>
      <c r="H39" s="58"/>
      <c r="I39" s="58"/>
      <c r="J39" s="58"/>
      <c r="O39" s="315" t="s">
        <v>1043</v>
      </c>
      <c r="P39" s="315"/>
      <c r="Q39" s="315"/>
      <c r="R39" s="315"/>
      <c r="S39" s="315"/>
      <c r="T39" s="315"/>
      <c r="U39" s="315"/>
      <c r="V39" s="315"/>
      <c r="W39" s="99"/>
      <c r="Y39" s="76"/>
      <c r="Z39" s="76"/>
      <c r="AA39" s="76"/>
      <c r="AB39" s="76"/>
      <c r="AC39" s="76"/>
      <c r="AD39" s="76"/>
      <c r="AE39" s="76"/>
      <c r="AF39" s="76"/>
    </row>
    <row r="40" spans="1:32" s="9" customFormat="1" ht="24.75" customHeight="1">
      <c r="A40" s="58"/>
      <c r="B40" s="58"/>
      <c r="C40" s="125">
        <v>83000</v>
      </c>
      <c r="D40" s="58"/>
      <c r="E40" s="329">
        <v>2011</v>
      </c>
      <c r="F40" s="329"/>
      <c r="H40" s="58"/>
      <c r="I40" s="58"/>
      <c r="J40" s="58"/>
      <c r="O40" s="330">
        <v>85.5</v>
      </c>
      <c r="P40" s="330"/>
      <c r="Q40" s="330"/>
      <c r="R40" s="330"/>
      <c r="S40" s="330"/>
      <c r="T40" s="330"/>
      <c r="U40" s="330"/>
      <c r="V40" s="330"/>
      <c r="Y40" s="76"/>
      <c r="Z40" s="76"/>
      <c r="AA40" s="76"/>
      <c r="AB40" s="76"/>
      <c r="AC40" s="76"/>
      <c r="AD40" s="76"/>
      <c r="AE40" s="76"/>
      <c r="AF40" s="76"/>
    </row>
    <row r="41" spans="1:32" s="109" customFormat="1" ht="12" customHeight="1">
      <c r="C41" s="158" t="s">
        <v>1041</v>
      </c>
      <c r="D41" s="110"/>
      <c r="E41" s="331" t="s">
        <v>1042</v>
      </c>
      <c r="F41" s="331"/>
      <c r="G41" s="110"/>
      <c r="I41" s="110"/>
      <c r="J41" s="110"/>
      <c r="K41" s="110"/>
      <c r="L41" s="110"/>
      <c r="M41" s="110"/>
      <c r="N41" s="110"/>
      <c r="O41" s="158"/>
      <c r="P41" s="158"/>
      <c r="Q41" s="158"/>
      <c r="R41" s="158"/>
      <c r="S41" s="158"/>
      <c r="T41" s="158"/>
      <c r="U41" s="158"/>
      <c r="V41" s="158"/>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32" t="s">
        <v>996</v>
      </c>
      <c r="B43" s="332"/>
      <c r="C43" s="332"/>
      <c r="D43" s="332"/>
      <c r="E43" s="332"/>
      <c r="F43" s="332"/>
      <c r="G43" s="332"/>
      <c r="H43" s="332"/>
      <c r="I43" s="332"/>
      <c r="J43" s="332"/>
      <c r="K43" s="332"/>
      <c r="L43" s="332"/>
      <c r="M43" s="332"/>
      <c r="N43" s="332"/>
      <c r="O43" s="332"/>
      <c r="P43" s="332"/>
      <c r="Q43" s="332"/>
      <c r="R43" s="332"/>
      <c r="S43" s="332"/>
      <c r="T43" s="332"/>
      <c r="U43" s="332"/>
      <c r="V43" s="332"/>
      <c r="W43" s="332"/>
      <c r="Y43" s="1"/>
      <c r="Z43" s="1"/>
      <c r="AA43" s="1"/>
      <c r="AB43" s="1"/>
      <c r="AC43" s="1"/>
      <c r="AD43" s="1"/>
      <c r="AE43" s="1"/>
      <c r="AF43" s="1"/>
    </row>
    <row r="44" spans="1:32" s="3" customFormat="1" ht="15.75" customHeight="1">
      <c r="A44" s="333" t="s">
        <v>25</v>
      </c>
      <c r="B44" s="334"/>
      <c r="C44" s="315" t="s">
        <v>22</v>
      </c>
      <c r="D44" s="315"/>
      <c r="E44" s="337" t="s">
        <v>3</v>
      </c>
      <c r="F44" s="320" t="s">
        <v>346</v>
      </c>
      <c r="G44" s="339"/>
      <c r="H44" s="339"/>
      <c r="I44" s="339"/>
      <c r="J44" s="339"/>
      <c r="K44" s="339"/>
      <c r="L44" s="339"/>
      <c r="M44" s="339"/>
      <c r="N44" s="339"/>
      <c r="O44" s="339"/>
      <c r="P44" s="339"/>
      <c r="Q44" s="339"/>
      <c r="R44" s="339"/>
      <c r="S44" s="339"/>
      <c r="T44" s="321"/>
      <c r="U44" s="155"/>
      <c r="V44" s="218" t="s">
        <v>27</v>
      </c>
      <c r="W44" s="315" t="s">
        <v>1082</v>
      </c>
      <c r="Y44" s="1"/>
      <c r="Z44" s="1"/>
      <c r="AA44" s="1"/>
      <c r="AB44" s="1"/>
      <c r="AC44" s="1"/>
      <c r="AD44" s="1"/>
      <c r="AE44" s="1"/>
      <c r="AF44" s="1"/>
    </row>
    <row r="45" spans="1:32" ht="18.75" customHeight="1">
      <c r="A45" s="335"/>
      <c r="B45" s="336"/>
      <c r="C45" s="315"/>
      <c r="D45" s="315"/>
      <c r="E45" s="338"/>
      <c r="F45" s="341" t="s">
        <v>300</v>
      </c>
      <c r="G45" s="342"/>
      <c r="H45" s="343"/>
      <c r="I45" s="80" t="s">
        <v>28</v>
      </c>
      <c r="J45" s="80" t="s">
        <v>7</v>
      </c>
      <c r="K45" s="80" t="s">
        <v>8</v>
      </c>
      <c r="L45" s="80" t="s">
        <v>9</v>
      </c>
      <c r="M45" s="80" t="s">
        <v>10</v>
      </c>
      <c r="N45" s="80" t="s">
        <v>11</v>
      </c>
      <c r="O45" s="80" t="s">
        <v>12</v>
      </c>
      <c r="P45" s="80" t="s">
        <v>13</v>
      </c>
      <c r="Q45" s="80" t="s">
        <v>14</v>
      </c>
      <c r="R45" s="80" t="s">
        <v>15</v>
      </c>
      <c r="S45" s="80" t="s">
        <v>16</v>
      </c>
      <c r="T45" s="80" t="s">
        <v>17</v>
      </c>
      <c r="U45" s="14"/>
      <c r="V45" s="219"/>
      <c r="W45" s="315"/>
    </row>
    <row r="46" spans="1:32" ht="29.25" customHeight="1">
      <c r="A46" s="344" t="s">
        <v>1</v>
      </c>
      <c r="B46" s="344"/>
      <c r="C46" s="345" t="s">
        <v>1141</v>
      </c>
      <c r="D46" s="345"/>
      <c r="E46" s="160" t="s">
        <v>1074</v>
      </c>
      <c r="F46" s="222" t="s">
        <v>1031</v>
      </c>
      <c r="G46" s="346"/>
      <c r="H46" s="223"/>
      <c r="I46" s="103"/>
      <c r="J46" s="81"/>
      <c r="K46" s="81"/>
      <c r="L46" s="81"/>
      <c r="M46" s="81"/>
      <c r="N46" s="81"/>
      <c r="O46" s="81"/>
      <c r="P46" s="81"/>
      <c r="Q46" s="81"/>
      <c r="R46" s="81">
        <v>3767</v>
      </c>
      <c r="S46" s="81"/>
      <c r="T46" s="81"/>
      <c r="U46" s="82"/>
      <c r="V46" s="127">
        <f>SUM(I46:T46)</f>
        <v>3767</v>
      </c>
      <c r="W46" s="347" t="str">
        <f>IF($G$37="porcentaje",FIXED(V46/V47*100,2)&amp;"%",IF($G$37="Promedio",V46/V47,IF($G$37="variación porcentual",FIXED(((V46/V47)-1)*100,2)&amp;"%",IF($G$37="OTRAS","CAPTURAR EL RESULTADO DEL INDICADOR"))))</f>
        <v>85,50%</v>
      </c>
      <c r="X46" s="1"/>
      <c r="AB46" s="10"/>
      <c r="AE46" s="10"/>
      <c r="AF46" s="10"/>
    </row>
    <row r="47" spans="1:32" ht="30" customHeight="1">
      <c r="A47" s="344" t="s">
        <v>2</v>
      </c>
      <c r="B47" s="344"/>
      <c r="C47" s="345" t="s">
        <v>1073</v>
      </c>
      <c r="D47" s="345"/>
      <c r="E47" s="160" t="s">
        <v>1074</v>
      </c>
      <c r="F47" s="222" t="s">
        <v>1032</v>
      </c>
      <c r="G47" s="346"/>
      <c r="H47" s="223"/>
      <c r="I47" s="103"/>
      <c r="J47" s="81"/>
      <c r="K47" s="81"/>
      <c r="L47" s="81"/>
      <c r="M47" s="81"/>
      <c r="N47" s="81"/>
      <c r="O47" s="81"/>
      <c r="P47" s="81"/>
      <c r="Q47" s="81"/>
      <c r="R47" s="81">
        <v>4406</v>
      </c>
      <c r="S47" s="81"/>
      <c r="T47" s="81"/>
      <c r="U47" s="81">
        <f>SUM(I47:T47)</f>
        <v>4406</v>
      </c>
      <c r="V47" s="127">
        <f>SUM(I47:T47)</f>
        <v>4406</v>
      </c>
      <c r="W47" s="347"/>
      <c r="X47" s="1"/>
      <c r="Z47" s="3"/>
      <c r="AB47" s="10"/>
      <c r="AE47" s="10"/>
      <c r="AF47" s="10"/>
    </row>
    <row r="48" spans="1:32" ht="17.25" customHeight="1">
      <c r="A48" s="340" t="s">
        <v>298</v>
      </c>
      <c r="B48" s="340"/>
      <c r="C48" s="340"/>
      <c r="D48" s="340"/>
      <c r="E48" s="340"/>
      <c r="F48" s="340"/>
      <c r="G48" s="340"/>
      <c r="H48" s="340"/>
      <c r="I48" s="340"/>
      <c r="J48" s="340"/>
      <c r="K48" s="340"/>
      <c r="L48" s="340"/>
      <c r="M48" s="340"/>
      <c r="N48" s="340"/>
      <c r="O48" s="340"/>
      <c r="P48" s="340"/>
      <c r="Q48" s="340"/>
      <c r="R48" s="340"/>
      <c r="S48" s="340"/>
      <c r="T48" s="340"/>
      <c r="U48" s="340"/>
      <c r="V48" s="340"/>
      <c r="W48" s="340"/>
    </row>
    <row r="49" spans="1:32" s="3" customFormat="1" ht="15.75" customHeight="1">
      <c r="A49" s="333" t="s">
        <v>25</v>
      </c>
      <c r="B49" s="334"/>
      <c r="C49" s="315" t="s">
        <v>22</v>
      </c>
      <c r="D49" s="315"/>
      <c r="E49" s="337" t="s">
        <v>3</v>
      </c>
      <c r="F49" s="320" t="s">
        <v>346</v>
      </c>
      <c r="G49" s="339"/>
      <c r="H49" s="339"/>
      <c r="I49" s="339"/>
      <c r="J49" s="339"/>
      <c r="K49" s="339"/>
      <c r="L49" s="339"/>
      <c r="M49" s="339"/>
      <c r="N49" s="339"/>
      <c r="O49" s="339"/>
      <c r="P49" s="339"/>
      <c r="Q49" s="339"/>
      <c r="R49" s="339"/>
      <c r="S49" s="339"/>
      <c r="T49" s="321"/>
      <c r="U49" s="155"/>
      <c r="V49" s="218" t="s">
        <v>27</v>
      </c>
      <c r="W49" s="315" t="s">
        <v>1083</v>
      </c>
      <c r="Y49" s="1"/>
      <c r="Z49" s="1"/>
      <c r="AA49" s="1"/>
      <c r="AB49" s="1"/>
      <c r="AC49" s="1"/>
      <c r="AD49" s="1"/>
      <c r="AE49" s="1"/>
      <c r="AF49" s="1"/>
    </row>
    <row r="50" spans="1:32" ht="18.75" customHeight="1">
      <c r="A50" s="335"/>
      <c r="B50" s="336"/>
      <c r="C50" s="315"/>
      <c r="D50" s="315"/>
      <c r="E50" s="338"/>
      <c r="F50" s="341" t="s">
        <v>298</v>
      </c>
      <c r="G50" s="342"/>
      <c r="H50" s="343"/>
      <c r="I50" s="80" t="s">
        <v>28</v>
      </c>
      <c r="J50" s="80" t="s">
        <v>7</v>
      </c>
      <c r="K50" s="80" t="s">
        <v>8</v>
      </c>
      <c r="L50" s="80" t="s">
        <v>9</v>
      </c>
      <c r="M50" s="80" t="s">
        <v>10</v>
      </c>
      <c r="N50" s="80" t="s">
        <v>11</v>
      </c>
      <c r="O50" s="80" t="s">
        <v>12</v>
      </c>
      <c r="P50" s="80" t="s">
        <v>13</v>
      </c>
      <c r="Q50" s="80" t="s">
        <v>14</v>
      </c>
      <c r="R50" s="80" t="s">
        <v>15</v>
      </c>
      <c r="S50" s="80" t="s">
        <v>16</v>
      </c>
      <c r="T50" s="80" t="s">
        <v>17</v>
      </c>
      <c r="U50" s="14"/>
      <c r="V50" s="219"/>
      <c r="W50" s="315"/>
    </row>
    <row r="51" spans="1:32" ht="29.25" customHeight="1">
      <c r="A51" s="344" t="s">
        <v>1</v>
      </c>
      <c r="B51" s="344"/>
      <c r="C51" s="354" t="str">
        <f>C46</f>
        <v>Numero de estudiantes aceptados</v>
      </c>
      <c r="D51" s="355"/>
      <c r="E51" s="160" t="str">
        <f>E46</f>
        <v>personas</v>
      </c>
      <c r="F51" s="222" t="s">
        <v>1062</v>
      </c>
      <c r="G51" s="346"/>
      <c r="H51" s="223"/>
      <c r="I51" s="103"/>
      <c r="J51" s="81"/>
      <c r="K51" s="81"/>
      <c r="L51" s="81"/>
      <c r="M51" s="81"/>
      <c r="N51" s="81"/>
      <c r="O51" s="81"/>
      <c r="P51" s="81"/>
      <c r="Q51" s="81"/>
      <c r="R51" s="81"/>
      <c r="S51" s="81"/>
      <c r="T51" s="81"/>
      <c r="U51" s="82"/>
      <c r="V51" s="127">
        <f>SUM(I51:T51)</f>
        <v>0</v>
      </c>
      <c r="W51" s="347" t="e">
        <f>IF($G$37="porcentaje",FIXED(V51/V52*100,2)&amp;"%",IF($G$37="Promedio",V51/V52,IF($G$37="variación porcentual",FIXED(((V51/V52)-1)*100,2)&amp;"%",IF($G$37="OTRAS","CAPTURAR EL RESULTADO DEL INDICADOR"))))</f>
        <v>#DIV/0!</v>
      </c>
      <c r="X51" s="1"/>
      <c r="AB51" s="10"/>
      <c r="AE51" s="10"/>
      <c r="AF51" s="10"/>
    </row>
    <row r="52" spans="1:32" ht="30" customHeight="1">
      <c r="A52" s="344" t="s">
        <v>2</v>
      </c>
      <c r="B52" s="344"/>
      <c r="C52" s="354" t="str">
        <f>C47</f>
        <v>Numero de estdiantes solicitantes</v>
      </c>
      <c r="D52" s="355"/>
      <c r="E52" s="160" t="str">
        <f>E47</f>
        <v>personas</v>
      </c>
      <c r="F52" s="222" t="s">
        <v>1063</v>
      </c>
      <c r="G52" s="346"/>
      <c r="H52" s="223"/>
      <c r="I52" s="103"/>
      <c r="J52" s="81"/>
      <c r="K52" s="81"/>
      <c r="L52" s="81"/>
      <c r="M52" s="81"/>
      <c r="N52" s="81"/>
      <c r="O52" s="81"/>
      <c r="P52" s="81"/>
      <c r="Q52" s="81"/>
      <c r="R52" s="81"/>
      <c r="S52" s="81"/>
      <c r="T52" s="81"/>
      <c r="U52" s="81">
        <f>SUM(I52:T52)</f>
        <v>0</v>
      </c>
      <c r="V52" s="127">
        <f>SUM(I52:T52)</f>
        <v>0</v>
      </c>
      <c r="W52" s="347"/>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48" t="s">
        <v>997</v>
      </c>
      <c r="B54" s="348"/>
      <c r="C54" s="348"/>
      <c r="D54" s="348"/>
      <c r="E54" s="348"/>
      <c r="F54" s="348"/>
      <c r="G54" s="348"/>
      <c r="H54" s="348"/>
      <c r="I54" s="348"/>
      <c r="J54" s="348"/>
      <c r="K54" s="348"/>
      <c r="L54" s="348"/>
      <c r="M54" s="348"/>
      <c r="N54" s="348"/>
      <c r="O54" s="348"/>
      <c r="P54" s="348"/>
      <c r="Q54" s="348"/>
      <c r="R54" s="348"/>
      <c r="S54" s="348"/>
      <c r="T54" s="348"/>
      <c r="U54" s="348"/>
      <c r="V54" s="348"/>
      <c r="W54" s="128" t="str">
        <f>IF(ISERROR(W51/W46)=TRUE,"",(W51/W46))</f>
        <v/>
      </c>
      <c r="AB54" s="10"/>
      <c r="AC54" s="10"/>
      <c r="AD54" s="10"/>
      <c r="AE54" s="10"/>
      <c r="AF54" s="10"/>
    </row>
    <row r="55" spans="1:32" ht="6.75" customHeight="1">
      <c r="A55" s="159"/>
      <c r="B55" s="159"/>
      <c r="C55" s="159"/>
      <c r="D55" s="159"/>
      <c r="E55" s="159"/>
      <c r="F55" s="159"/>
      <c r="G55" s="159"/>
      <c r="H55" s="159"/>
      <c r="I55" s="159"/>
      <c r="J55" s="159"/>
      <c r="K55" s="159"/>
      <c r="L55" s="159"/>
      <c r="M55" s="159"/>
      <c r="N55" s="159"/>
      <c r="O55" s="159"/>
      <c r="P55" s="159"/>
      <c r="Q55" s="159"/>
      <c r="R55" s="159"/>
      <c r="S55" s="159"/>
      <c r="T55" s="159"/>
      <c r="U55" s="159"/>
      <c r="V55" s="159"/>
      <c r="W55" s="91"/>
      <c r="AB55" s="10"/>
      <c r="AC55" s="10"/>
      <c r="AD55" s="10"/>
      <c r="AE55" s="10"/>
      <c r="AF55" s="10"/>
    </row>
    <row r="56" spans="1:32" s="3" customFormat="1" ht="33" customHeight="1">
      <c r="A56" s="349" t="s">
        <v>1033</v>
      </c>
      <c r="B56" s="350"/>
      <c r="C56" s="350"/>
      <c r="D56" s="350"/>
      <c r="E56" s="350"/>
      <c r="F56" s="351"/>
      <c r="G56" s="352"/>
      <c r="H56" s="352"/>
      <c r="I56" s="352"/>
      <c r="J56" s="352"/>
      <c r="K56" s="352"/>
      <c r="L56" s="352"/>
      <c r="M56" s="352"/>
      <c r="N56" s="352"/>
      <c r="O56" s="352"/>
      <c r="P56" s="352"/>
      <c r="Q56" s="352"/>
      <c r="R56" s="352"/>
      <c r="S56" s="352"/>
      <c r="T56" s="352"/>
      <c r="U56" s="352"/>
      <c r="V56" s="352"/>
      <c r="W56" s="353"/>
      <c r="Y56" s="1"/>
      <c r="Z56" s="1"/>
      <c r="AA56" s="1"/>
      <c r="AB56" s="1"/>
      <c r="AC56" s="1"/>
      <c r="AD56" s="1"/>
      <c r="AE56" s="1"/>
      <c r="AF56" s="1"/>
    </row>
    <row r="57" spans="1:32"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Y57" s="1"/>
      <c r="Z57" s="1"/>
      <c r="AA57" s="1"/>
      <c r="AB57" s="1"/>
      <c r="AC57" s="1"/>
      <c r="AD57" s="1"/>
      <c r="AE57" s="1"/>
      <c r="AF57" s="1"/>
    </row>
    <row r="58" spans="1:32" s="3" customFormat="1" ht="15" customHeight="1">
      <c r="A58" s="312" t="s">
        <v>6</v>
      </c>
      <c r="B58" s="313"/>
      <c r="C58" s="313"/>
      <c r="D58" s="313"/>
      <c r="E58" s="313"/>
      <c r="F58" s="313"/>
      <c r="G58" s="313"/>
      <c r="H58" s="313"/>
      <c r="I58" s="313"/>
      <c r="J58" s="313"/>
      <c r="K58" s="313"/>
      <c r="L58" s="313"/>
      <c r="M58" s="313"/>
      <c r="N58" s="313"/>
      <c r="O58" s="313"/>
      <c r="P58" s="313"/>
      <c r="Q58" s="313"/>
      <c r="R58" s="313"/>
      <c r="S58" s="313"/>
      <c r="T58" s="313"/>
      <c r="U58" s="313"/>
      <c r="V58" s="313"/>
      <c r="W58" s="314"/>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15" t="s">
        <v>1044</v>
      </c>
      <c r="B60" s="315"/>
      <c r="C60" s="316" t="s">
        <v>1189</v>
      </c>
      <c r="D60" s="317"/>
      <c r="E60" s="317"/>
      <c r="F60" s="317"/>
      <c r="G60" s="317"/>
      <c r="H60" s="317"/>
      <c r="I60" s="317"/>
      <c r="J60" s="317"/>
      <c r="K60" s="317"/>
      <c r="L60" s="317"/>
      <c r="M60" s="317"/>
      <c r="N60" s="317"/>
      <c r="O60" s="317"/>
      <c r="P60" s="317"/>
      <c r="Q60" s="317"/>
      <c r="R60" s="317"/>
      <c r="S60" s="317"/>
      <c r="T60" s="317"/>
      <c r="U60" s="317"/>
      <c r="V60" s="317"/>
      <c r="W60" s="318"/>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23" t="s">
        <v>1046</v>
      </c>
      <c r="B62" s="324"/>
      <c r="C62" s="324"/>
      <c r="D62" s="324"/>
      <c r="E62" s="324"/>
      <c r="F62" s="324"/>
      <c r="G62" s="324"/>
      <c r="H62" s="324"/>
      <c r="I62" s="324"/>
      <c r="J62" s="324"/>
      <c r="K62" s="324"/>
      <c r="L62" s="324"/>
      <c r="M62" s="324"/>
      <c r="N62" s="324"/>
      <c r="O62" s="324"/>
      <c r="P62" s="324"/>
      <c r="Q62" s="324"/>
      <c r="R62" s="324"/>
      <c r="S62" s="324"/>
      <c r="T62" s="324"/>
      <c r="U62" s="324"/>
      <c r="V62" s="324"/>
      <c r="W62" s="325"/>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15" t="s">
        <v>22</v>
      </c>
      <c r="B64" s="315"/>
      <c r="C64" s="356" t="s">
        <v>1200</v>
      </c>
      <c r="D64" s="356"/>
      <c r="E64" s="356"/>
      <c r="F64" s="356"/>
      <c r="G64" s="356"/>
      <c r="H64" s="356"/>
      <c r="I64" s="356"/>
      <c r="J64" s="356"/>
      <c r="K64" s="356"/>
      <c r="L64" s="356"/>
      <c r="M64" s="356"/>
      <c r="N64" s="356"/>
      <c r="O64" s="356"/>
      <c r="P64" s="356"/>
      <c r="Q64" s="356"/>
      <c r="R64" s="356"/>
      <c r="S64" s="356"/>
      <c r="T64" s="356"/>
      <c r="U64" s="356"/>
      <c r="V64" s="356"/>
      <c r="W64" s="356"/>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20" t="s">
        <v>368</v>
      </c>
      <c r="B66" s="321"/>
      <c r="C66" s="113" t="s">
        <v>1065</v>
      </c>
      <c r="D66" s="58"/>
      <c r="E66" s="315" t="s">
        <v>4</v>
      </c>
      <c r="F66" s="315"/>
      <c r="G66" s="322" t="s">
        <v>1070</v>
      </c>
      <c r="H66" s="322"/>
      <c r="I66" s="322"/>
      <c r="J66" s="322"/>
      <c r="K66" s="58"/>
      <c r="L66" s="58"/>
      <c r="M66" s="315" t="s">
        <v>1045</v>
      </c>
      <c r="N66" s="315"/>
      <c r="O66" s="315"/>
      <c r="P66" s="315"/>
      <c r="Q66" s="322" t="s">
        <v>1066</v>
      </c>
      <c r="R66" s="322"/>
      <c r="S66" s="322"/>
      <c r="T66" s="322"/>
      <c r="U66" s="322"/>
      <c r="V66" s="322"/>
      <c r="W66" s="322"/>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20" t="s">
        <v>1060</v>
      </c>
      <c r="B68" s="321"/>
      <c r="C68" s="157" t="s">
        <v>1064</v>
      </c>
      <c r="D68" s="58"/>
      <c r="E68" s="320" t="s">
        <v>24</v>
      </c>
      <c r="F68" s="321"/>
      <c r="G68" s="322" t="s">
        <v>1067</v>
      </c>
      <c r="H68" s="322"/>
      <c r="I68" s="322"/>
      <c r="J68" s="322"/>
      <c r="K68" s="58"/>
      <c r="L68" s="58"/>
      <c r="M68" s="315" t="s">
        <v>1061</v>
      </c>
      <c r="N68" s="315"/>
      <c r="O68" s="315"/>
      <c r="P68" s="315"/>
      <c r="Q68" s="322" t="s">
        <v>1068</v>
      </c>
      <c r="R68" s="322"/>
      <c r="S68" s="322"/>
      <c r="T68" s="322"/>
      <c r="U68" s="322"/>
      <c r="V68" s="322"/>
      <c r="W68" s="322"/>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15" t="s">
        <v>1040</v>
      </c>
      <c r="D70" s="315"/>
      <c r="E70" s="315"/>
      <c r="F70" s="315"/>
      <c r="H70" s="58"/>
      <c r="I70" s="58"/>
      <c r="J70" s="58"/>
      <c r="O70" s="315" t="s">
        <v>1043</v>
      </c>
      <c r="P70" s="315"/>
      <c r="Q70" s="315"/>
      <c r="R70" s="315"/>
      <c r="S70" s="315"/>
      <c r="T70" s="315"/>
      <c r="U70" s="315"/>
      <c r="V70" s="315"/>
      <c r="W70" s="99"/>
      <c r="Y70" s="76"/>
      <c r="Z70" s="76"/>
      <c r="AA70" s="76"/>
      <c r="AB70" s="76"/>
      <c r="AC70" s="76"/>
      <c r="AD70" s="76"/>
      <c r="AE70" s="76"/>
      <c r="AF70" s="76"/>
    </row>
    <row r="71" spans="1:32" s="9" customFormat="1" ht="24.75" customHeight="1">
      <c r="A71" s="58"/>
      <c r="B71" s="58"/>
      <c r="C71" s="125">
        <v>465277</v>
      </c>
      <c r="D71" s="58"/>
      <c r="E71" s="329">
        <v>2010</v>
      </c>
      <c r="F71" s="329"/>
      <c r="H71" s="58"/>
      <c r="I71" s="58"/>
      <c r="J71" s="58"/>
      <c r="O71" s="330">
        <v>0</v>
      </c>
      <c r="P71" s="330"/>
      <c r="Q71" s="330"/>
      <c r="R71" s="330"/>
      <c r="S71" s="330"/>
      <c r="T71" s="330"/>
      <c r="U71" s="330"/>
      <c r="V71" s="330"/>
      <c r="Y71" s="76"/>
      <c r="Z71" s="76"/>
      <c r="AA71" s="76"/>
      <c r="AB71" s="76"/>
      <c r="AC71" s="76"/>
      <c r="AD71" s="76"/>
      <c r="AE71" s="76"/>
      <c r="AF71" s="76"/>
    </row>
    <row r="72" spans="1:32" s="109" customFormat="1" ht="12" customHeight="1">
      <c r="C72" s="158" t="s">
        <v>1041</v>
      </c>
      <c r="D72" s="110"/>
      <c r="E72" s="331" t="s">
        <v>1042</v>
      </c>
      <c r="F72" s="331"/>
      <c r="G72" s="110"/>
      <c r="I72" s="110"/>
      <c r="J72" s="110"/>
      <c r="K72" s="110"/>
      <c r="L72" s="110"/>
      <c r="M72" s="110"/>
      <c r="N72" s="110"/>
      <c r="O72" s="158"/>
      <c r="P72" s="158"/>
      <c r="Q72" s="158"/>
      <c r="R72" s="158"/>
      <c r="S72" s="158"/>
      <c r="T72" s="158"/>
      <c r="U72" s="158"/>
      <c r="V72" s="158"/>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32" t="s">
        <v>996</v>
      </c>
      <c r="B74" s="332"/>
      <c r="C74" s="332"/>
      <c r="D74" s="332"/>
      <c r="E74" s="332"/>
      <c r="F74" s="332"/>
      <c r="G74" s="332"/>
      <c r="H74" s="332"/>
      <c r="I74" s="332"/>
      <c r="J74" s="332"/>
      <c r="K74" s="332"/>
      <c r="L74" s="332"/>
      <c r="M74" s="332"/>
      <c r="N74" s="332"/>
      <c r="O74" s="332"/>
      <c r="P74" s="332"/>
      <c r="Q74" s="332"/>
      <c r="R74" s="332"/>
      <c r="S74" s="332"/>
      <c r="T74" s="332"/>
      <c r="U74" s="332"/>
      <c r="V74" s="332"/>
      <c r="W74" s="332"/>
      <c r="Y74" s="1"/>
      <c r="Z74" s="1"/>
      <c r="AA74" s="1"/>
      <c r="AB74" s="1"/>
      <c r="AC74" s="1"/>
      <c r="AD74" s="1"/>
      <c r="AE74" s="1"/>
      <c r="AF74" s="1"/>
    </row>
    <row r="75" spans="1:32" s="3" customFormat="1" ht="15.75" customHeight="1">
      <c r="A75" s="333" t="s">
        <v>25</v>
      </c>
      <c r="B75" s="334"/>
      <c r="C75" s="315" t="s">
        <v>22</v>
      </c>
      <c r="D75" s="315"/>
      <c r="E75" s="337" t="s">
        <v>3</v>
      </c>
      <c r="F75" s="320" t="s">
        <v>346</v>
      </c>
      <c r="G75" s="339"/>
      <c r="H75" s="339"/>
      <c r="I75" s="339"/>
      <c r="J75" s="339"/>
      <c r="K75" s="339"/>
      <c r="L75" s="339"/>
      <c r="M75" s="339"/>
      <c r="N75" s="339"/>
      <c r="O75" s="339"/>
      <c r="P75" s="339"/>
      <c r="Q75" s="339"/>
      <c r="R75" s="339"/>
      <c r="S75" s="339"/>
      <c r="T75" s="321"/>
      <c r="U75" s="155"/>
      <c r="V75" s="218" t="s">
        <v>27</v>
      </c>
      <c r="W75" s="315" t="s">
        <v>1082</v>
      </c>
      <c r="Y75" s="1"/>
      <c r="Z75" s="1"/>
      <c r="AA75" s="1"/>
      <c r="AB75" s="1"/>
      <c r="AC75" s="1"/>
      <c r="AD75" s="1"/>
      <c r="AE75" s="1"/>
      <c r="AF75" s="1"/>
    </row>
    <row r="76" spans="1:32" ht="18.75" customHeight="1">
      <c r="A76" s="335"/>
      <c r="B76" s="336"/>
      <c r="C76" s="315"/>
      <c r="D76" s="315"/>
      <c r="E76" s="338"/>
      <c r="F76" s="341" t="s">
        <v>300</v>
      </c>
      <c r="G76" s="342"/>
      <c r="H76" s="343"/>
      <c r="I76" s="80" t="s">
        <v>28</v>
      </c>
      <c r="J76" s="80" t="s">
        <v>7</v>
      </c>
      <c r="K76" s="80" t="s">
        <v>8</v>
      </c>
      <c r="L76" s="80" t="s">
        <v>9</v>
      </c>
      <c r="M76" s="80" t="s">
        <v>10</v>
      </c>
      <c r="N76" s="80" t="s">
        <v>11</v>
      </c>
      <c r="O76" s="80" t="s">
        <v>12</v>
      </c>
      <c r="P76" s="80" t="s">
        <v>13</v>
      </c>
      <c r="Q76" s="80" t="s">
        <v>14</v>
      </c>
      <c r="R76" s="80" t="s">
        <v>15</v>
      </c>
      <c r="S76" s="80" t="s">
        <v>16</v>
      </c>
      <c r="T76" s="80" t="s">
        <v>17</v>
      </c>
      <c r="U76" s="14"/>
      <c r="V76" s="219"/>
      <c r="W76" s="315"/>
    </row>
    <row r="77" spans="1:32" ht="29.25" customHeight="1">
      <c r="A77" s="344" t="s">
        <v>1</v>
      </c>
      <c r="B77" s="344"/>
      <c r="C77" s="345" t="s">
        <v>1069</v>
      </c>
      <c r="D77" s="345"/>
      <c r="E77" s="160" t="s">
        <v>1075</v>
      </c>
      <c r="F77" s="222" t="s">
        <v>1031</v>
      </c>
      <c r="G77" s="346"/>
      <c r="H77" s="223"/>
      <c r="I77" s="103"/>
      <c r="J77" s="81"/>
      <c r="K77" s="81"/>
      <c r="L77" s="81"/>
      <c r="M77" s="81"/>
      <c r="N77" s="81"/>
      <c r="O77" s="81"/>
      <c r="P77" s="81"/>
      <c r="Q77" s="81"/>
      <c r="R77" s="81"/>
      <c r="S77" s="81"/>
      <c r="T77" s="81">
        <v>1378</v>
      </c>
      <c r="U77" s="82"/>
      <c r="V77" s="127">
        <f>SUM(I77:T77)</f>
        <v>1378</v>
      </c>
      <c r="W77" s="347"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44" t="s">
        <v>2</v>
      </c>
      <c r="B78" s="344"/>
      <c r="C78" s="345"/>
      <c r="D78" s="345"/>
      <c r="E78" s="160"/>
      <c r="F78" s="222" t="s">
        <v>1032</v>
      </c>
      <c r="G78" s="346"/>
      <c r="H78" s="223"/>
      <c r="I78" s="103"/>
      <c r="J78" s="81"/>
      <c r="K78" s="81"/>
      <c r="L78" s="81"/>
      <c r="M78" s="81"/>
      <c r="N78" s="81"/>
      <c r="O78" s="81"/>
      <c r="P78" s="81"/>
      <c r="Q78" s="81"/>
      <c r="R78" s="81"/>
      <c r="S78" s="81"/>
      <c r="T78" s="81"/>
      <c r="U78" s="81">
        <f>SUM(I78:T78)</f>
        <v>0</v>
      </c>
      <c r="V78" s="127">
        <f>SUM(I78:T78)</f>
        <v>0</v>
      </c>
      <c r="W78" s="347"/>
      <c r="X78" s="1"/>
      <c r="Z78" s="3"/>
      <c r="AB78" s="10"/>
      <c r="AE78" s="10"/>
      <c r="AF78" s="10"/>
    </row>
    <row r="79" spans="1:32" ht="17.25" customHeight="1">
      <c r="A79" s="340" t="s">
        <v>298</v>
      </c>
      <c r="B79" s="340"/>
      <c r="C79" s="340"/>
      <c r="D79" s="340"/>
      <c r="E79" s="340"/>
      <c r="F79" s="340"/>
      <c r="G79" s="340"/>
      <c r="H79" s="340"/>
      <c r="I79" s="340"/>
      <c r="J79" s="340"/>
      <c r="K79" s="340"/>
      <c r="L79" s="340"/>
      <c r="M79" s="340"/>
      <c r="N79" s="340"/>
      <c r="O79" s="340"/>
      <c r="P79" s="340"/>
      <c r="Q79" s="340"/>
      <c r="R79" s="340"/>
      <c r="S79" s="340"/>
      <c r="T79" s="340"/>
      <c r="U79" s="340"/>
      <c r="V79" s="340"/>
      <c r="W79" s="340"/>
    </row>
    <row r="80" spans="1:32" s="3" customFormat="1" ht="15.75" customHeight="1">
      <c r="A80" s="333" t="s">
        <v>25</v>
      </c>
      <c r="B80" s="334"/>
      <c r="C80" s="315" t="s">
        <v>22</v>
      </c>
      <c r="D80" s="315"/>
      <c r="E80" s="337" t="s">
        <v>3</v>
      </c>
      <c r="F80" s="320" t="s">
        <v>346</v>
      </c>
      <c r="G80" s="339"/>
      <c r="H80" s="339"/>
      <c r="I80" s="339"/>
      <c r="J80" s="339"/>
      <c r="K80" s="339"/>
      <c r="L80" s="339"/>
      <c r="M80" s="339"/>
      <c r="N80" s="339"/>
      <c r="O80" s="339"/>
      <c r="P80" s="339"/>
      <c r="Q80" s="339"/>
      <c r="R80" s="339"/>
      <c r="S80" s="339"/>
      <c r="T80" s="321"/>
      <c r="U80" s="155"/>
      <c r="V80" s="218" t="s">
        <v>27</v>
      </c>
      <c r="W80" s="315" t="s">
        <v>1083</v>
      </c>
      <c r="Y80" s="1"/>
      <c r="Z80" s="1"/>
      <c r="AA80" s="1"/>
      <c r="AB80" s="1"/>
      <c r="AC80" s="1"/>
      <c r="AD80" s="1"/>
      <c r="AE80" s="1"/>
      <c r="AF80" s="1"/>
    </row>
    <row r="81" spans="1:32" ht="18.75" customHeight="1">
      <c r="A81" s="335"/>
      <c r="B81" s="336"/>
      <c r="C81" s="315"/>
      <c r="D81" s="315"/>
      <c r="E81" s="338"/>
      <c r="F81" s="341" t="s">
        <v>298</v>
      </c>
      <c r="G81" s="342"/>
      <c r="H81" s="343"/>
      <c r="I81" s="80" t="s">
        <v>28</v>
      </c>
      <c r="J81" s="80" t="s">
        <v>7</v>
      </c>
      <c r="K81" s="80" t="s">
        <v>8</v>
      </c>
      <c r="L81" s="80" t="s">
        <v>9</v>
      </c>
      <c r="M81" s="80" t="s">
        <v>10</v>
      </c>
      <c r="N81" s="80" t="s">
        <v>11</v>
      </c>
      <c r="O81" s="80" t="s">
        <v>12</v>
      </c>
      <c r="P81" s="80" t="s">
        <v>13</v>
      </c>
      <c r="Q81" s="80" t="s">
        <v>14</v>
      </c>
      <c r="R81" s="80" t="s">
        <v>15</v>
      </c>
      <c r="S81" s="80" t="s">
        <v>16</v>
      </c>
      <c r="T81" s="80" t="s">
        <v>17</v>
      </c>
      <c r="U81" s="14"/>
      <c r="V81" s="219"/>
      <c r="W81" s="315"/>
    </row>
    <row r="82" spans="1:32" ht="28.5" customHeight="1">
      <c r="A82" s="358" t="s">
        <v>1</v>
      </c>
      <c r="B82" s="359"/>
      <c r="C82" s="354" t="str">
        <f>C77</f>
        <v>Poblacion de 18 años y mas que tiene estudios profesionales</v>
      </c>
      <c r="D82" s="355"/>
      <c r="E82" s="160" t="str">
        <f>E77</f>
        <v>persona</v>
      </c>
      <c r="F82" s="222" t="s">
        <v>1062</v>
      </c>
      <c r="G82" s="346"/>
      <c r="H82" s="223"/>
      <c r="I82" s="103"/>
      <c r="J82" s="81"/>
      <c r="K82" s="81"/>
      <c r="L82" s="81"/>
      <c r="M82" s="81"/>
      <c r="N82" s="81"/>
      <c r="O82" s="81"/>
      <c r="P82" s="81"/>
      <c r="Q82" s="81"/>
      <c r="R82" s="81"/>
      <c r="S82" s="81"/>
      <c r="T82" s="81"/>
      <c r="U82" s="82"/>
      <c r="V82" s="127">
        <f>SUM(I82:T82)</f>
        <v>0</v>
      </c>
      <c r="W82" s="347"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358" t="s">
        <v>2</v>
      </c>
      <c r="B83" s="359"/>
      <c r="C83" s="360">
        <f>C78</f>
        <v>0</v>
      </c>
      <c r="D83" s="361"/>
      <c r="E83" s="162">
        <f>E78</f>
        <v>0</v>
      </c>
      <c r="F83" s="222" t="s">
        <v>1063</v>
      </c>
      <c r="G83" s="346"/>
      <c r="H83" s="223"/>
      <c r="I83" s="103"/>
      <c r="J83" s="81"/>
      <c r="K83" s="81"/>
      <c r="L83" s="81"/>
      <c r="M83" s="81"/>
      <c r="N83" s="81"/>
      <c r="O83" s="81"/>
      <c r="P83" s="81"/>
      <c r="Q83" s="81"/>
      <c r="R83" s="81"/>
      <c r="S83" s="81"/>
      <c r="T83" s="81"/>
      <c r="U83" s="81">
        <f>SUM(I83:T83)</f>
        <v>0</v>
      </c>
      <c r="V83" s="127">
        <f>SUM(I83:T83)</f>
        <v>0</v>
      </c>
      <c r="W83" s="347"/>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48" t="s">
        <v>997</v>
      </c>
      <c r="B85" s="348"/>
      <c r="C85" s="348"/>
      <c r="D85" s="348"/>
      <c r="E85" s="348"/>
      <c r="F85" s="348"/>
      <c r="G85" s="348"/>
      <c r="H85" s="348"/>
      <c r="I85" s="348"/>
      <c r="J85" s="348"/>
      <c r="K85" s="348"/>
      <c r="L85" s="348"/>
      <c r="M85" s="348"/>
      <c r="N85" s="348"/>
      <c r="O85" s="348"/>
      <c r="P85" s="348"/>
      <c r="Q85" s="348"/>
      <c r="R85" s="348"/>
      <c r="S85" s="348"/>
      <c r="T85" s="348"/>
      <c r="U85" s="348"/>
      <c r="V85" s="348"/>
      <c r="W85" s="128" t="str">
        <f>IF(ISERROR(W82/W77)=TRUE,"",(W82/W77))</f>
        <v/>
      </c>
      <c r="AB85" s="10"/>
      <c r="AC85" s="10"/>
      <c r="AD85" s="10"/>
      <c r="AE85" s="10"/>
      <c r="AF85" s="10"/>
    </row>
    <row r="86" spans="1:32" ht="6.75" customHeight="1">
      <c r="A86" s="159"/>
      <c r="B86" s="159"/>
      <c r="C86" s="159"/>
      <c r="D86" s="159"/>
      <c r="E86" s="159"/>
      <c r="F86" s="159"/>
      <c r="G86" s="159"/>
      <c r="H86" s="159"/>
      <c r="I86" s="159"/>
      <c r="J86" s="159"/>
      <c r="K86" s="159"/>
      <c r="L86" s="159"/>
      <c r="M86" s="159"/>
      <c r="N86" s="159"/>
      <c r="O86" s="159"/>
      <c r="P86" s="159"/>
      <c r="Q86" s="159"/>
      <c r="R86" s="159"/>
      <c r="S86" s="159"/>
      <c r="T86" s="159"/>
      <c r="U86" s="159"/>
      <c r="V86" s="159"/>
      <c r="W86" s="91"/>
      <c r="AB86" s="10"/>
      <c r="AC86" s="10"/>
      <c r="AD86" s="10"/>
      <c r="AE86" s="10"/>
      <c r="AF86" s="10"/>
    </row>
    <row r="87" spans="1:32" s="3" customFormat="1" ht="33" customHeight="1">
      <c r="A87" s="349" t="s">
        <v>1033</v>
      </c>
      <c r="B87" s="350"/>
      <c r="C87" s="350"/>
      <c r="D87" s="350"/>
      <c r="E87" s="350"/>
      <c r="F87" s="351"/>
      <c r="G87" s="352"/>
      <c r="H87" s="352"/>
      <c r="I87" s="352"/>
      <c r="J87" s="352"/>
      <c r="K87" s="352"/>
      <c r="L87" s="352"/>
      <c r="M87" s="352"/>
      <c r="N87" s="352"/>
      <c r="O87" s="352"/>
      <c r="P87" s="352"/>
      <c r="Q87" s="352"/>
      <c r="R87" s="352"/>
      <c r="S87" s="352"/>
      <c r="T87" s="352"/>
      <c r="U87" s="352"/>
      <c r="V87" s="352"/>
      <c r="W87" s="353"/>
      <c r="Y87" s="1"/>
      <c r="Z87" s="1"/>
      <c r="AA87" s="1"/>
      <c r="AB87" s="1"/>
      <c r="AC87" s="1"/>
      <c r="AD87" s="1"/>
      <c r="AE87" s="1"/>
      <c r="AF87" s="1"/>
    </row>
    <row r="88" spans="1:32" s="79" customFormat="1" ht="7.5" customHeight="1">
      <c r="A88" s="357"/>
      <c r="B88" s="357"/>
      <c r="C88" s="357"/>
      <c r="D88" s="357"/>
      <c r="E88" s="357"/>
      <c r="F88" s="357"/>
      <c r="G88" s="357"/>
      <c r="H88" s="357"/>
      <c r="I88" s="357"/>
      <c r="J88" s="357"/>
      <c r="K88" s="357"/>
      <c r="L88" s="357"/>
      <c r="M88" s="357"/>
      <c r="N88" s="357"/>
      <c r="O88" s="357"/>
      <c r="P88" s="357"/>
      <c r="Q88" s="357"/>
      <c r="R88" s="357"/>
      <c r="S88" s="357"/>
      <c r="T88" s="357"/>
      <c r="U88" s="357"/>
      <c r="V88" s="357"/>
      <c r="W88" s="357"/>
      <c r="Y88" s="78"/>
      <c r="Z88" s="78"/>
      <c r="AA88" s="78"/>
      <c r="AB88" s="78"/>
      <c r="AC88" s="78"/>
      <c r="AD88" s="78"/>
      <c r="AE88" s="78"/>
      <c r="AF88" s="78"/>
    </row>
    <row r="89" spans="1:32" s="3" customFormat="1" ht="15" customHeight="1">
      <c r="A89" s="312" t="s">
        <v>1037</v>
      </c>
      <c r="B89" s="313"/>
      <c r="C89" s="313"/>
      <c r="D89" s="313"/>
      <c r="E89" s="313"/>
      <c r="F89" s="313"/>
      <c r="G89" s="313"/>
      <c r="H89" s="313"/>
      <c r="I89" s="313"/>
      <c r="J89" s="313"/>
      <c r="K89" s="313"/>
      <c r="L89" s="313"/>
      <c r="M89" s="313"/>
      <c r="N89" s="313"/>
      <c r="O89" s="313"/>
      <c r="P89" s="313"/>
      <c r="Q89" s="313"/>
      <c r="R89" s="313"/>
      <c r="S89" s="313"/>
      <c r="T89" s="313"/>
      <c r="U89" s="313"/>
      <c r="V89" s="313"/>
      <c r="W89" s="314"/>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15" t="s">
        <v>1047</v>
      </c>
      <c r="B91" s="315"/>
      <c r="C91" s="316" t="s">
        <v>1190</v>
      </c>
      <c r="D91" s="317"/>
      <c r="E91" s="317"/>
      <c r="F91" s="317"/>
      <c r="G91" s="317"/>
      <c r="H91" s="317"/>
      <c r="I91" s="317"/>
      <c r="J91" s="317"/>
      <c r="K91" s="317"/>
      <c r="L91" s="317"/>
      <c r="M91" s="317"/>
      <c r="N91" s="317"/>
      <c r="O91" s="317"/>
      <c r="P91" s="317"/>
      <c r="Q91" s="317"/>
      <c r="R91" s="317"/>
      <c r="S91" s="317"/>
      <c r="T91" s="317"/>
      <c r="U91" s="317"/>
      <c r="V91" s="317"/>
      <c r="W91" s="318"/>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23" t="s">
        <v>1046</v>
      </c>
      <c r="B93" s="324"/>
      <c r="C93" s="324"/>
      <c r="D93" s="324"/>
      <c r="E93" s="324"/>
      <c r="F93" s="324"/>
      <c r="G93" s="324"/>
      <c r="H93" s="324"/>
      <c r="I93" s="324"/>
      <c r="J93" s="324"/>
      <c r="K93" s="324"/>
      <c r="L93" s="324"/>
      <c r="M93" s="324"/>
      <c r="N93" s="324"/>
      <c r="O93" s="324"/>
      <c r="P93" s="324"/>
      <c r="Q93" s="324"/>
      <c r="R93" s="324"/>
      <c r="S93" s="324"/>
      <c r="T93" s="324"/>
      <c r="U93" s="324"/>
      <c r="V93" s="324"/>
      <c r="W93" s="325"/>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15" t="s">
        <v>22</v>
      </c>
      <c r="B95" s="315"/>
      <c r="C95" s="356" t="s">
        <v>1199</v>
      </c>
      <c r="D95" s="356"/>
      <c r="E95" s="356"/>
      <c r="F95" s="356"/>
      <c r="G95" s="356"/>
      <c r="H95" s="356"/>
      <c r="I95" s="356"/>
      <c r="J95" s="356"/>
      <c r="K95" s="356"/>
      <c r="L95" s="356"/>
      <c r="M95" s="356"/>
      <c r="N95" s="356"/>
      <c r="O95" s="356"/>
      <c r="P95" s="356"/>
      <c r="Q95" s="356"/>
      <c r="R95" s="356"/>
      <c r="S95" s="356"/>
      <c r="T95" s="356"/>
      <c r="U95" s="356"/>
      <c r="V95" s="356"/>
      <c r="W95" s="356"/>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20" t="s">
        <v>368</v>
      </c>
      <c r="B97" s="321"/>
      <c r="C97" s="113" t="s">
        <v>1065</v>
      </c>
      <c r="D97" s="58"/>
      <c r="E97" s="315" t="s">
        <v>4</v>
      </c>
      <c r="F97" s="315"/>
      <c r="G97" s="322" t="s">
        <v>1076</v>
      </c>
      <c r="H97" s="322"/>
      <c r="I97" s="322"/>
      <c r="J97" s="322"/>
      <c r="K97" s="58"/>
      <c r="L97" s="58"/>
      <c r="M97" s="315" t="s">
        <v>1045</v>
      </c>
      <c r="N97" s="315"/>
      <c r="O97" s="315"/>
      <c r="P97" s="315"/>
      <c r="Q97" s="322" t="s">
        <v>1077</v>
      </c>
      <c r="R97" s="322"/>
      <c r="S97" s="322"/>
      <c r="T97" s="322"/>
      <c r="U97" s="322"/>
      <c r="V97" s="322"/>
      <c r="W97" s="322"/>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20" t="s">
        <v>1060</v>
      </c>
      <c r="B99" s="321"/>
      <c r="C99" s="157" t="s">
        <v>1064</v>
      </c>
      <c r="D99" s="58"/>
      <c r="E99" s="320" t="s">
        <v>24</v>
      </c>
      <c r="F99" s="321"/>
      <c r="G99" s="322" t="s">
        <v>1081</v>
      </c>
      <c r="H99" s="322"/>
      <c r="I99" s="322"/>
      <c r="J99" s="322"/>
      <c r="K99" s="58"/>
      <c r="L99" s="58"/>
      <c r="M99" s="315" t="s">
        <v>1061</v>
      </c>
      <c r="N99" s="315"/>
      <c r="O99" s="315"/>
      <c r="P99" s="315"/>
      <c r="Q99" s="322" t="s">
        <v>1078</v>
      </c>
      <c r="R99" s="322"/>
      <c r="S99" s="322"/>
      <c r="T99" s="322"/>
      <c r="U99" s="322"/>
      <c r="V99" s="322"/>
      <c r="W99" s="322"/>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15" t="s">
        <v>1040</v>
      </c>
      <c r="D101" s="315"/>
      <c r="E101" s="315"/>
      <c r="F101" s="315"/>
      <c r="H101" s="58"/>
      <c r="I101" s="58"/>
      <c r="J101" s="58"/>
      <c r="O101" s="315" t="s">
        <v>1043</v>
      </c>
      <c r="P101" s="315"/>
      <c r="Q101" s="315"/>
      <c r="R101" s="315"/>
      <c r="S101" s="315"/>
      <c r="T101" s="315"/>
      <c r="U101" s="315"/>
      <c r="V101" s="315"/>
      <c r="W101" s="99"/>
      <c r="Y101" s="76"/>
      <c r="Z101" s="76"/>
      <c r="AA101" s="76"/>
      <c r="AB101" s="76"/>
      <c r="AC101" s="76"/>
      <c r="AD101" s="76"/>
      <c r="AE101" s="76"/>
      <c r="AF101" s="76"/>
    </row>
    <row r="102" spans="1:32" s="9" customFormat="1" ht="24.75" customHeight="1">
      <c r="A102" s="58"/>
      <c r="B102" s="58"/>
      <c r="C102" s="125">
        <v>-2200</v>
      </c>
      <c r="D102" s="58"/>
      <c r="E102" s="329">
        <v>2011</v>
      </c>
      <c r="F102" s="329"/>
      <c r="H102" s="58"/>
      <c r="I102" s="58"/>
      <c r="J102" s="58"/>
      <c r="O102" s="362">
        <v>1.79</v>
      </c>
      <c r="P102" s="362"/>
      <c r="Q102" s="362"/>
      <c r="R102" s="362"/>
      <c r="S102" s="362"/>
      <c r="T102" s="362"/>
      <c r="U102" s="362"/>
      <c r="V102" s="362"/>
      <c r="Y102" s="76"/>
      <c r="Z102" s="76"/>
      <c r="AA102" s="76"/>
      <c r="AB102" s="76"/>
      <c r="AC102" s="76"/>
      <c r="AD102" s="76"/>
      <c r="AE102" s="76"/>
      <c r="AF102" s="76"/>
    </row>
    <row r="103" spans="1:32" s="109" customFormat="1" ht="12" customHeight="1">
      <c r="C103" s="158" t="s">
        <v>1041</v>
      </c>
      <c r="D103" s="110"/>
      <c r="E103" s="331" t="s">
        <v>1042</v>
      </c>
      <c r="F103" s="331"/>
      <c r="G103" s="110"/>
      <c r="I103" s="110"/>
      <c r="J103" s="110"/>
      <c r="K103" s="110"/>
      <c r="L103" s="110"/>
      <c r="M103" s="110"/>
      <c r="N103" s="110"/>
      <c r="O103" s="158"/>
      <c r="P103" s="158"/>
      <c r="Q103" s="158"/>
      <c r="R103" s="158"/>
      <c r="S103" s="158"/>
      <c r="T103" s="158"/>
      <c r="U103" s="158"/>
      <c r="V103" s="158"/>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32" t="s">
        <v>996</v>
      </c>
      <c r="B105" s="332"/>
      <c r="C105" s="332"/>
      <c r="D105" s="332"/>
      <c r="E105" s="332"/>
      <c r="F105" s="332"/>
      <c r="G105" s="332"/>
      <c r="H105" s="332"/>
      <c r="I105" s="332"/>
      <c r="J105" s="332"/>
      <c r="K105" s="332"/>
      <c r="L105" s="332"/>
      <c r="M105" s="332"/>
      <c r="N105" s="332"/>
      <c r="O105" s="332"/>
      <c r="P105" s="332"/>
      <c r="Q105" s="332"/>
      <c r="R105" s="332"/>
      <c r="S105" s="332"/>
      <c r="T105" s="332"/>
      <c r="U105" s="332"/>
      <c r="V105" s="332"/>
      <c r="W105" s="332"/>
      <c r="Y105" s="1"/>
      <c r="Z105" s="1"/>
      <c r="AA105" s="1"/>
      <c r="AB105" s="1"/>
      <c r="AC105" s="1"/>
      <c r="AD105" s="1"/>
      <c r="AE105" s="1"/>
      <c r="AF105" s="1"/>
    </row>
    <row r="106" spans="1:32" s="3" customFormat="1" ht="15.75" customHeight="1">
      <c r="A106" s="333" t="s">
        <v>25</v>
      </c>
      <c r="B106" s="334"/>
      <c r="C106" s="315" t="s">
        <v>22</v>
      </c>
      <c r="D106" s="315"/>
      <c r="E106" s="337" t="s">
        <v>3</v>
      </c>
      <c r="F106" s="320" t="s">
        <v>346</v>
      </c>
      <c r="G106" s="339"/>
      <c r="H106" s="339"/>
      <c r="I106" s="339"/>
      <c r="J106" s="339"/>
      <c r="K106" s="339"/>
      <c r="L106" s="339"/>
      <c r="M106" s="339"/>
      <c r="N106" s="339"/>
      <c r="O106" s="339"/>
      <c r="P106" s="339"/>
      <c r="Q106" s="339"/>
      <c r="R106" s="339"/>
      <c r="S106" s="339"/>
      <c r="T106" s="321"/>
      <c r="U106" s="155"/>
      <c r="V106" s="218" t="s">
        <v>27</v>
      </c>
      <c r="W106" s="315" t="s">
        <v>1082</v>
      </c>
      <c r="Y106" s="1"/>
      <c r="Z106" s="1"/>
      <c r="AA106" s="1"/>
      <c r="AB106" s="1"/>
      <c r="AC106" s="1"/>
      <c r="AD106" s="1"/>
      <c r="AE106" s="1"/>
      <c r="AF106" s="1"/>
    </row>
    <row r="107" spans="1:32" ht="18.75" customHeight="1">
      <c r="A107" s="335"/>
      <c r="B107" s="336"/>
      <c r="C107" s="315"/>
      <c r="D107" s="315"/>
      <c r="E107" s="338"/>
      <c r="F107" s="341" t="s">
        <v>300</v>
      </c>
      <c r="G107" s="342"/>
      <c r="H107" s="343"/>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219"/>
      <c r="W107" s="315"/>
    </row>
    <row r="108" spans="1:32" ht="29.25" customHeight="1">
      <c r="A108" s="344" t="s">
        <v>1</v>
      </c>
      <c r="B108" s="344"/>
      <c r="C108" s="345" t="s">
        <v>1079</v>
      </c>
      <c r="D108" s="345"/>
      <c r="E108" s="160" t="s">
        <v>1074</v>
      </c>
      <c r="F108" s="222" t="s">
        <v>1031</v>
      </c>
      <c r="G108" s="346"/>
      <c r="H108" s="223"/>
      <c r="I108" s="103"/>
      <c r="J108" s="81"/>
      <c r="K108" s="81"/>
      <c r="L108" s="81"/>
      <c r="M108" s="81"/>
      <c r="N108" s="81"/>
      <c r="O108" s="81"/>
      <c r="P108" s="81"/>
      <c r="Q108" s="81"/>
      <c r="R108" s="81">
        <v>1022</v>
      </c>
      <c r="S108" s="81"/>
      <c r="T108" s="81"/>
      <c r="U108" s="82"/>
      <c r="V108" s="127">
        <f>SUM(I108:T108)</f>
        <v>1022</v>
      </c>
      <c r="W108" s="347" t="str">
        <f>IF($G$99="porcentaje",FIXED(V108/V109*100,2)&amp;"%",IF($G$99="Promedio",V108/V109,IF($G$99="variación porcentual",FIXED(((V108/V109)-1)*100,2)&amp;"%",IF($G$99="OTRAS","CAPTURAR EL RESULTADO DEL INDICADOR"))))</f>
        <v>1,79%</v>
      </c>
      <c r="X108" s="123"/>
      <c r="AB108" s="10"/>
      <c r="AE108" s="10"/>
      <c r="AF108" s="10"/>
    </row>
    <row r="109" spans="1:32" ht="30" customHeight="1">
      <c r="A109" s="344" t="s">
        <v>2</v>
      </c>
      <c r="B109" s="344"/>
      <c r="C109" s="345" t="s">
        <v>1080</v>
      </c>
      <c r="D109" s="345"/>
      <c r="E109" s="160" t="s">
        <v>1074</v>
      </c>
      <c r="F109" s="222" t="s">
        <v>1032</v>
      </c>
      <c r="G109" s="346"/>
      <c r="H109" s="223"/>
      <c r="I109" s="103"/>
      <c r="J109" s="81"/>
      <c r="K109" s="81"/>
      <c r="L109" s="81"/>
      <c r="M109" s="81"/>
      <c r="N109" s="81"/>
      <c r="O109" s="81"/>
      <c r="P109" s="81"/>
      <c r="Q109" s="81"/>
      <c r="R109" s="81">
        <v>1004</v>
      </c>
      <c r="S109" s="81"/>
      <c r="T109" s="81"/>
      <c r="U109" s="81">
        <f>SUM(I109:T109)</f>
        <v>1004</v>
      </c>
      <c r="V109" s="127">
        <f>SUM(I109:T109)</f>
        <v>1004</v>
      </c>
      <c r="W109" s="347"/>
      <c r="X109" s="1"/>
      <c r="Z109" s="3"/>
      <c r="AB109" s="10"/>
      <c r="AE109" s="10"/>
      <c r="AF109" s="10"/>
    </row>
    <row r="110" spans="1:32" ht="17.25" customHeight="1">
      <c r="A110" s="340" t="s">
        <v>298</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row>
    <row r="111" spans="1:32" s="3" customFormat="1" ht="15.75" customHeight="1">
      <c r="A111" s="333" t="s">
        <v>25</v>
      </c>
      <c r="B111" s="334"/>
      <c r="C111" s="315" t="s">
        <v>22</v>
      </c>
      <c r="D111" s="315"/>
      <c r="E111" s="337" t="s">
        <v>3</v>
      </c>
      <c r="F111" s="320" t="s">
        <v>346</v>
      </c>
      <c r="G111" s="339"/>
      <c r="H111" s="339"/>
      <c r="I111" s="339"/>
      <c r="J111" s="339"/>
      <c r="K111" s="339"/>
      <c r="L111" s="339"/>
      <c r="M111" s="339"/>
      <c r="N111" s="339"/>
      <c r="O111" s="339"/>
      <c r="P111" s="339"/>
      <c r="Q111" s="339"/>
      <c r="R111" s="339"/>
      <c r="S111" s="339"/>
      <c r="T111" s="321"/>
      <c r="U111" s="155"/>
      <c r="V111" s="218" t="s">
        <v>27</v>
      </c>
      <c r="W111" s="315" t="s">
        <v>1083</v>
      </c>
      <c r="Y111" s="1"/>
      <c r="Z111" s="1"/>
      <c r="AA111" s="1"/>
      <c r="AB111" s="1"/>
      <c r="AC111" s="1"/>
      <c r="AD111" s="1"/>
      <c r="AE111" s="1"/>
      <c r="AF111" s="1"/>
    </row>
    <row r="112" spans="1:32" ht="18.75" customHeight="1">
      <c r="A112" s="335"/>
      <c r="B112" s="336"/>
      <c r="C112" s="315"/>
      <c r="D112" s="315"/>
      <c r="E112" s="338"/>
      <c r="F112" s="341" t="s">
        <v>298</v>
      </c>
      <c r="G112" s="342"/>
      <c r="H112" s="343"/>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219"/>
      <c r="W112" s="315"/>
    </row>
    <row r="113" spans="1:32" ht="29.25" customHeight="1">
      <c r="A113" s="344" t="s">
        <v>1</v>
      </c>
      <c r="B113" s="344"/>
      <c r="C113" s="345" t="str">
        <f>C108</f>
        <v>Estudiantes matrriculados en el ciclo escolar actual</v>
      </c>
      <c r="D113" s="345"/>
      <c r="E113" s="160" t="str">
        <f>E108</f>
        <v>personas</v>
      </c>
      <c r="F113" s="222" t="s">
        <v>1062</v>
      </c>
      <c r="G113" s="346"/>
      <c r="H113" s="223"/>
      <c r="I113" s="103"/>
      <c r="J113" s="81"/>
      <c r="K113" s="81"/>
      <c r="L113" s="81"/>
      <c r="M113" s="81"/>
      <c r="N113" s="81"/>
      <c r="O113" s="81"/>
      <c r="P113" s="81"/>
      <c r="Q113" s="81"/>
      <c r="R113" s="81">
        <v>1166</v>
      </c>
      <c r="S113" s="81"/>
      <c r="T113" s="81"/>
      <c r="U113" s="82"/>
      <c r="V113" s="127">
        <f>SUM(I113:T113)</f>
        <v>1166</v>
      </c>
      <c r="W113" s="347" t="str">
        <f>IF($G$99="porcentaje",FIXED(V113/V114*100,2)&amp;"%",IF($G$99="Promedio",V113/V114,IF($G$99="variación porcentual",FIXED(((V113/V114)-1)*100,2)&amp;"%",IF($G$99="OTRAS","CAPTURAR EL RESULTADO DEL INDICADOR"))))</f>
        <v>16,14%</v>
      </c>
      <c r="X113" s="1"/>
      <c r="AB113" s="10"/>
      <c r="AE113" s="10"/>
      <c r="AF113" s="10"/>
    </row>
    <row r="114" spans="1:32" ht="30" customHeight="1">
      <c r="A114" s="344" t="s">
        <v>2</v>
      </c>
      <c r="B114" s="344"/>
      <c r="C114" s="345" t="str">
        <f>C109</f>
        <v>Estutdiantes matriculados del ciclo anterior</v>
      </c>
      <c r="D114" s="345"/>
      <c r="E114" s="160" t="str">
        <f>E109</f>
        <v>personas</v>
      </c>
      <c r="F114" s="222" t="s">
        <v>1063</v>
      </c>
      <c r="G114" s="346"/>
      <c r="H114" s="223"/>
      <c r="I114" s="103"/>
      <c r="J114" s="81"/>
      <c r="K114" s="81"/>
      <c r="L114" s="81"/>
      <c r="M114" s="81"/>
      <c r="N114" s="81"/>
      <c r="O114" s="81"/>
      <c r="P114" s="81"/>
      <c r="Q114" s="81"/>
      <c r="R114" s="81">
        <v>1004</v>
      </c>
      <c r="S114" s="81"/>
      <c r="T114" s="81"/>
      <c r="U114" s="81">
        <f>SUM(I114:T114)</f>
        <v>1004</v>
      </c>
      <c r="V114" s="127">
        <f>SUM(I114:T114)</f>
        <v>1004</v>
      </c>
      <c r="W114" s="347"/>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48" t="s">
        <v>997</v>
      </c>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128">
        <f>IF(ISERROR(W113/W108)=TRUE,"",(W113/W108))</f>
        <v>9.016759776536313</v>
      </c>
      <c r="AB116" s="10"/>
      <c r="AC116" s="10"/>
      <c r="AD116" s="10"/>
      <c r="AE116" s="10"/>
      <c r="AF116" s="10"/>
    </row>
    <row r="117" spans="1:32" ht="6.75" customHeight="1">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91"/>
      <c r="AB117" s="10"/>
      <c r="AC117" s="10"/>
      <c r="AD117" s="10"/>
      <c r="AE117" s="10"/>
      <c r="AF117" s="10"/>
    </row>
    <row r="118" spans="1:32" s="3" customFormat="1" ht="33" customHeight="1">
      <c r="A118" s="349" t="s">
        <v>1033</v>
      </c>
      <c r="B118" s="350"/>
      <c r="C118" s="350"/>
      <c r="D118" s="350"/>
      <c r="E118" s="350"/>
      <c r="F118" s="351"/>
      <c r="G118" s="352"/>
      <c r="H118" s="352"/>
      <c r="I118" s="352"/>
      <c r="J118" s="352"/>
      <c r="K118" s="352"/>
      <c r="L118" s="352"/>
      <c r="M118" s="352"/>
      <c r="N118" s="352"/>
      <c r="O118" s="352"/>
      <c r="P118" s="352"/>
      <c r="Q118" s="352"/>
      <c r="R118" s="352"/>
      <c r="S118" s="352"/>
      <c r="T118" s="352"/>
      <c r="U118" s="352"/>
      <c r="V118" s="352"/>
      <c r="W118" s="353"/>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15" t="s">
        <v>1048</v>
      </c>
      <c r="B120" s="315"/>
      <c r="C120" s="316" t="s">
        <v>1191</v>
      </c>
      <c r="D120" s="317"/>
      <c r="E120" s="317"/>
      <c r="F120" s="317"/>
      <c r="G120" s="317"/>
      <c r="H120" s="317"/>
      <c r="I120" s="317"/>
      <c r="J120" s="317"/>
      <c r="K120" s="317"/>
      <c r="L120" s="317"/>
      <c r="M120" s="317"/>
      <c r="N120" s="317"/>
      <c r="O120" s="317"/>
      <c r="P120" s="317"/>
      <c r="Q120" s="317"/>
      <c r="R120" s="317"/>
      <c r="S120" s="317"/>
      <c r="T120" s="317"/>
      <c r="U120" s="317"/>
      <c r="V120" s="317"/>
      <c r="W120" s="318"/>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23" t="s">
        <v>1046</v>
      </c>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5"/>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15" t="s">
        <v>22</v>
      </c>
      <c r="B124" s="315"/>
      <c r="C124" s="356" t="s">
        <v>1198</v>
      </c>
      <c r="D124" s="356"/>
      <c r="E124" s="356"/>
      <c r="F124" s="356"/>
      <c r="G124" s="356"/>
      <c r="H124" s="356"/>
      <c r="I124" s="356"/>
      <c r="J124" s="356"/>
      <c r="K124" s="356"/>
      <c r="L124" s="356"/>
      <c r="M124" s="356"/>
      <c r="N124" s="356"/>
      <c r="O124" s="356"/>
      <c r="P124" s="356"/>
      <c r="Q124" s="356"/>
      <c r="R124" s="356"/>
      <c r="S124" s="356"/>
      <c r="T124" s="356"/>
      <c r="U124" s="356"/>
      <c r="V124" s="356"/>
      <c r="W124" s="356"/>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20" t="s">
        <v>368</v>
      </c>
      <c r="B126" s="321"/>
      <c r="C126" s="113" t="s">
        <v>1065</v>
      </c>
      <c r="D126" s="58"/>
      <c r="E126" s="315" t="s">
        <v>4</v>
      </c>
      <c r="F126" s="315"/>
      <c r="G126" s="322" t="s">
        <v>1076</v>
      </c>
      <c r="H126" s="322"/>
      <c r="I126" s="322"/>
      <c r="J126" s="322"/>
      <c r="K126" s="58"/>
      <c r="L126" s="58"/>
      <c r="M126" s="315" t="s">
        <v>1045</v>
      </c>
      <c r="N126" s="315"/>
      <c r="O126" s="315"/>
      <c r="P126" s="315"/>
      <c r="Q126" s="322" t="s">
        <v>1084</v>
      </c>
      <c r="R126" s="322"/>
      <c r="S126" s="322"/>
      <c r="T126" s="322"/>
      <c r="U126" s="322"/>
      <c r="V126" s="322"/>
      <c r="W126" s="322"/>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20" t="s">
        <v>1060</v>
      </c>
      <c r="B128" s="321"/>
      <c r="C128" s="157" t="s">
        <v>1064</v>
      </c>
      <c r="D128" s="58"/>
      <c r="E128" s="320" t="s">
        <v>24</v>
      </c>
      <c r="F128" s="321"/>
      <c r="G128" s="322" t="s">
        <v>1071</v>
      </c>
      <c r="H128" s="322"/>
      <c r="I128" s="322"/>
      <c r="J128" s="322"/>
      <c r="K128" s="58"/>
      <c r="L128" s="58"/>
      <c r="M128" s="315" t="s">
        <v>1061</v>
      </c>
      <c r="N128" s="315"/>
      <c r="O128" s="315"/>
      <c r="P128" s="315"/>
      <c r="Q128" s="322" t="s">
        <v>1068</v>
      </c>
      <c r="R128" s="322"/>
      <c r="S128" s="322"/>
      <c r="T128" s="322"/>
      <c r="U128" s="322"/>
      <c r="V128" s="322"/>
      <c r="W128" s="322"/>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15" t="s">
        <v>1040</v>
      </c>
      <c r="D130" s="315"/>
      <c r="E130" s="315"/>
      <c r="F130" s="315"/>
      <c r="H130" s="58"/>
      <c r="I130" s="58"/>
      <c r="J130" s="58"/>
      <c r="O130" s="315" t="s">
        <v>1043</v>
      </c>
      <c r="P130" s="315"/>
      <c r="Q130" s="315"/>
      <c r="R130" s="315"/>
      <c r="S130" s="315"/>
      <c r="T130" s="315"/>
      <c r="U130" s="315"/>
      <c r="V130" s="315"/>
      <c r="W130" s="99"/>
      <c r="Y130" s="76"/>
      <c r="Z130" s="76"/>
      <c r="AA130" s="76"/>
      <c r="AB130" s="76"/>
      <c r="AC130" s="76"/>
      <c r="AD130" s="76"/>
      <c r="AE130" s="76"/>
      <c r="AF130" s="76"/>
    </row>
    <row r="131" spans="1:32" s="9" customFormat="1" ht="24.75" customHeight="1">
      <c r="A131" s="58"/>
      <c r="B131" s="58"/>
      <c r="C131" s="125">
        <v>88</v>
      </c>
      <c r="D131" s="58"/>
      <c r="E131" s="329">
        <v>2011</v>
      </c>
      <c r="F131" s="329"/>
      <c r="H131" s="58"/>
      <c r="I131" s="58"/>
      <c r="J131" s="58"/>
      <c r="O131" s="363">
        <v>90</v>
      </c>
      <c r="P131" s="363"/>
      <c r="Q131" s="363"/>
      <c r="R131" s="363"/>
      <c r="S131" s="363"/>
      <c r="T131" s="363"/>
      <c r="U131" s="363"/>
      <c r="V131" s="363"/>
      <c r="Y131" s="76"/>
      <c r="Z131" s="76"/>
      <c r="AA131" s="76"/>
      <c r="AB131" s="76"/>
      <c r="AC131" s="76"/>
      <c r="AD131" s="76"/>
      <c r="AE131" s="76"/>
      <c r="AF131" s="76"/>
    </row>
    <row r="132" spans="1:32" s="109" customFormat="1" ht="12" customHeight="1">
      <c r="C132" s="158" t="s">
        <v>1041</v>
      </c>
      <c r="D132" s="110"/>
      <c r="E132" s="331" t="s">
        <v>1042</v>
      </c>
      <c r="F132" s="331"/>
      <c r="G132" s="110"/>
      <c r="I132" s="110"/>
      <c r="J132" s="110"/>
      <c r="K132" s="110"/>
      <c r="L132" s="110"/>
      <c r="M132" s="110"/>
      <c r="N132" s="110"/>
      <c r="O132" s="158"/>
      <c r="P132" s="158"/>
      <c r="Q132" s="158"/>
      <c r="R132" s="158"/>
      <c r="S132" s="158"/>
      <c r="T132" s="158"/>
      <c r="U132" s="158"/>
      <c r="V132" s="158"/>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32" t="s">
        <v>996</v>
      </c>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Y134" s="1"/>
      <c r="Z134" s="1"/>
      <c r="AA134" s="1"/>
      <c r="AB134" s="1"/>
      <c r="AC134" s="1"/>
      <c r="AD134" s="1"/>
      <c r="AE134" s="1"/>
      <c r="AF134" s="1"/>
    </row>
    <row r="135" spans="1:32" s="3" customFormat="1" ht="15.75" customHeight="1">
      <c r="A135" s="333" t="s">
        <v>25</v>
      </c>
      <c r="B135" s="334"/>
      <c r="C135" s="315" t="s">
        <v>22</v>
      </c>
      <c r="D135" s="315"/>
      <c r="E135" s="337" t="s">
        <v>3</v>
      </c>
      <c r="F135" s="320" t="s">
        <v>346</v>
      </c>
      <c r="G135" s="339"/>
      <c r="H135" s="339"/>
      <c r="I135" s="339"/>
      <c r="J135" s="339"/>
      <c r="K135" s="339"/>
      <c r="L135" s="339"/>
      <c r="M135" s="339"/>
      <c r="N135" s="339"/>
      <c r="O135" s="339"/>
      <c r="P135" s="339"/>
      <c r="Q135" s="339"/>
      <c r="R135" s="339"/>
      <c r="S135" s="339"/>
      <c r="T135" s="321"/>
      <c r="U135" s="155"/>
      <c r="V135" s="218" t="s">
        <v>27</v>
      </c>
      <c r="W135" s="315" t="s">
        <v>1082</v>
      </c>
      <c r="Y135" s="1"/>
      <c r="Z135" s="1"/>
      <c r="AA135" s="1"/>
      <c r="AB135" s="1"/>
      <c r="AC135" s="1"/>
      <c r="AD135" s="1"/>
      <c r="AE135" s="1"/>
      <c r="AF135" s="1"/>
    </row>
    <row r="136" spans="1:32" ht="18.75" customHeight="1">
      <c r="A136" s="335"/>
      <c r="B136" s="336"/>
      <c r="C136" s="315"/>
      <c r="D136" s="315"/>
      <c r="E136" s="338"/>
      <c r="F136" s="341" t="s">
        <v>300</v>
      </c>
      <c r="G136" s="342"/>
      <c r="H136" s="343"/>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219"/>
      <c r="W136" s="315"/>
    </row>
    <row r="137" spans="1:32" ht="29.25" customHeight="1">
      <c r="A137" s="344" t="s">
        <v>1</v>
      </c>
      <c r="B137" s="344"/>
      <c r="C137" s="345" t="s">
        <v>1085</v>
      </c>
      <c r="D137" s="345"/>
      <c r="E137" s="160" t="s">
        <v>1087</v>
      </c>
      <c r="F137" s="222" t="s">
        <v>1031</v>
      </c>
      <c r="G137" s="346"/>
      <c r="H137" s="223"/>
      <c r="I137" s="103"/>
      <c r="J137" s="81"/>
      <c r="K137" s="81"/>
      <c r="L137" s="81"/>
      <c r="M137" s="81"/>
      <c r="N137" s="81"/>
      <c r="O137" s="81">
        <v>18</v>
      </c>
      <c r="P137" s="81"/>
      <c r="Q137" s="81"/>
      <c r="R137" s="81"/>
      <c r="S137" s="81"/>
      <c r="T137" s="81">
        <v>18</v>
      </c>
      <c r="U137" s="82"/>
      <c r="V137" s="127">
        <f>SUM(I137:T137)</f>
        <v>36</v>
      </c>
      <c r="W137" s="347" t="str">
        <f>IF($G$128="porcentaje",FIXED(V137/V138*100,2)&amp;"%",IF($G$128="Promedio",V137/V138,IF($G$128="variación porcentual",FIXED(((V137/V138)-1)*100,2)&amp;"%",IF($G$128="OTRAS","CAPTURAR EL RESULTADO DEL INDICADOR"))))</f>
        <v>90,00%</v>
      </c>
      <c r="X137" s="1"/>
      <c r="AB137" s="10"/>
      <c r="AE137" s="10"/>
      <c r="AF137" s="10"/>
    </row>
    <row r="138" spans="1:32" ht="30" customHeight="1">
      <c r="A138" s="344" t="s">
        <v>2</v>
      </c>
      <c r="B138" s="344"/>
      <c r="C138" s="345" t="s">
        <v>1086</v>
      </c>
      <c r="D138" s="345"/>
      <c r="E138" s="160" t="s">
        <v>1087</v>
      </c>
      <c r="F138" s="222" t="s">
        <v>1032</v>
      </c>
      <c r="G138" s="346"/>
      <c r="H138" s="223"/>
      <c r="I138" s="103"/>
      <c r="J138" s="81"/>
      <c r="K138" s="81"/>
      <c r="L138" s="81"/>
      <c r="M138" s="81"/>
      <c r="N138" s="81"/>
      <c r="O138" s="81">
        <v>20</v>
      </c>
      <c r="P138" s="81"/>
      <c r="Q138" s="81"/>
      <c r="R138" s="81"/>
      <c r="S138" s="81"/>
      <c r="T138" s="81">
        <v>20</v>
      </c>
      <c r="U138" s="81">
        <f>SUM(I138:T138)</f>
        <v>40</v>
      </c>
      <c r="V138" s="127">
        <f>SUM(I138:T138)</f>
        <v>40</v>
      </c>
      <c r="W138" s="347"/>
      <c r="X138" s="1"/>
      <c r="Z138" s="3"/>
      <c r="AB138" s="10"/>
      <c r="AE138" s="10"/>
      <c r="AF138" s="10"/>
    </row>
    <row r="139" spans="1:32" ht="17.25" customHeight="1">
      <c r="A139" s="340" t="s">
        <v>298</v>
      </c>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row>
    <row r="140" spans="1:32" s="3" customFormat="1" ht="15.75" customHeight="1">
      <c r="A140" s="333" t="s">
        <v>25</v>
      </c>
      <c r="B140" s="334"/>
      <c r="C140" s="315" t="s">
        <v>22</v>
      </c>
      <c r="D140" s="315"/>
      <c r="E140" s="337" t="s">
        <v>3</v>
      </c>
      <c r="F140" s="320" t="s">
        <v>346</v>
      </c>
      <c r="G140" s="339"/>
      <c r="H140" s="339"/>
      <c r="I140" s="339"/>
      <c r="J140" s="339"/>
      <c r="K140" s="339"/>
      <c r="L140" s="339"/>
      <c r="M140" s="339"/>
      <c r="N140" s="339"/>
      <c r="O140" s="339"/>
      <c r="P140" s="339"/>
      <c r="Q140" s="339"/>
      <c r="R140" s="339"/>
      <c r="S140" s="339"/>
      <c r="T140" s="321"/>
      <c r="U140" s="155"/>
      <c r="V140" s="218" t="s">
        <v>27</v>
      </c>
      <c r="W140" s="315" t="s">
        <v>1083</v>
      </c>
      <c r="Y140" s="1"/>
      <c r="Z140" s="1"/>
      <c r="AA140" s="1"/>
      <c r="AB140" s="1"/>
      <c r="AC140" s="1"/>
      <c r="AD140" s="1"/>
      <c r="AE140" s="1"/>
      <c r="AF140" s="1"/>
    </row>
    <row r="141" spans="1:32" ht="18.75" customHeight="1">
      <c r="A141" s="335"/>
      <c r="B141" s="336"/>
      <c r="C141" s="315"/>
      <c r="D141" s="315"/>
      <c r="E141" s="338"/>
      <c r="F141" s="341" t="s">
        <v>298</v>
      </c>
      <c r="G141" s="342"/>
      <c r="H141" s="343"/>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219"/>
      <c r="W141" s="315"/>
    </row>
    <row r="142" spans="1:32" ht="29.25" customHeight="1">
      <c r="A142" s="344" t="s">
        <v>1</v>
      </c>
      <c r="B142" s="344"/>
      <c r="C142" s="345" t="str">
        <f>C137</f>
        <v>Total de convenios con resultados</v>
      </c>
      <c r="D142" s="345"/>
      <c r="E142" s="160" t="str">
        <f>E137</f>
        <v>convenios</v>
      </c>
      <c r="F142" s="222" t="s">
        <v>1062</v>
      </c>
      <c r="G142" s="346"/>
      <c r="H142" s="223"/>
      <c r="I142" s="103"/>
      <c r="J142" s="81"/>
      <c r="K142" s="81"/>
      <c r="L142" s="81"/>
      <c r="M142" s="81"/>
      <c r="N142" s="81"/>
      <c r="O142" s="81"/>
      <c r="P142" s="81"/>
      <c r="Q142" s="81"/>
      <c r="R142" s="81"/>
      <c r="S142" s="81"/>
      <c r="T142" s="81">
        <v>36</v>
      </c>
      <c r="U142" s="82"/>
      <c r="V142" s="127">
        <f>SUM(I142:T142)</f>
        <v>36</v>
      </c>
      <c r="W142" s="347" t="str">
        <f>IF($G$128="porcentaje",FIXED(V142/V143*100,2)&amp;"%",IF($G$128="Promedio",V142/V143,IF($G$128="variación porcentual",FIXED(((V142/V143)-1)*100,2)&amp;"%",IF($G$128="OTRAS","CAPTURAR EL RESULTADO DEL INDICADOR"))))</f>
        <v>90,00%</v>
      </c>
      <c r="X142" s="1"/>
      <c r="AB142" s="10"/>
      <c r="AE142" s="10"/>
      <c r="AF142" s="10"/>
    </row>
    <row r="143" spans="1:32" ht="30" customHeight="1">
      <c r="A143" s="344" t="s">
        <v>2</v>
      </c>
      <c r="B143" s="344"/>
      <c r="C143" s="345" t="str">
        <f>C138</f>
        <v>Total de convenios firmados</v>
      </c>
      <c r="D143" s="345"/>
      <c r="E143" s="160" t="str">
        <f>E138</f>
        <v>convenios</v>
      </c>
      <c r="F143" s="222" t="s">
        <v>1063</v>
      </c>
      <c r="G143" s="346"/>
      <c r="H143" s="223"/>
      <c r="I143" s="103"/>
      <c r="J143" s="81"/>
      <c r="K143" s="81"/>
      <c r="L143" s="81"/>
      <c r="M143" s="81"/>
      <c r="N143" s="81"/>
      <c r="O143" s="81"/>
      <c r="P143" s="81"/>
      <c r="Q143" s="81"/>
      <c r="R143" s="81"/>
      <c r="S143" s="81"/>
      <c r="T143" s="81">
        <v>40</v>
      </c>
      <c r="U143" s="81">
        <f>SUM(I143:T143)</f>
        <v>40</v>
      </c>
      <c r="V143" s="127">
        <f>SUM(I143:T143)</f>
        <v>40</v>
      </c>
      <c r="W143" s="347"/>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48" t="s">
        <v>997</v>
      </c>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128">
        <f>IF(ISERROR(W142/W137)=TRUE,"",(W142/W137))</f>
        <v>1</v>
      </c>
      <c r="AB145" s="10"/>
      <c r="AC145" s="10"/>
      <c r="AD145" s="10"/>
      <c r="AE145" s="10"/>
      <c r="AF145" s="10"/>
    </row>
    <row r="146" spans="1:32" ht="6.75" customHeigh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91"/>
      <c r="AB146" s="10"/>
      <c r="AC146" s="10"/>
      <c r="AD146" s="10"/>
      <c r="AE146" s="10"/>
      <c r="AF146" s="10"/>
    </row>
    <row r="147" spans="1:32" s="3" customFormat="1" ht="33" customHeight="1">
      <c r="A147" s="349" t="s">
        <v>1033</v>
      </c>
      <c r="B147" s="350"/>
      <c r="C147" s="350"/>
      <c r="D147" s="350"/>
      <c r="E147" s="350"/>
      <c r="F147" s="351"/>
      <c r="G147" s="352"/>
      <c r="H147" s="352"/>
      <c r="I147" s="352"/>
      <c r="J147" s="352"/>
      <c r="K147" s="352"/>
      <c r="L147" s="352"/>
      <c r="M147" s="352"/>
      <c r="N147" s="352"/>
      <c r="O147" s="352"/>
      <c r="P147" s="352"/>
      <c r="Q147" s="352"/>
      <c r="R147" s="352"/>
      <c r="S147" s="352"/>
      <c r="T147" s="352"/>
      <c r="U147" s="352"/>
      <c r="V147" s="352"/>
      <c r="W147" s="353"/>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15" t="s">
        <v>1049</v>
      </c>
      <c r="B149" s="315"/>
      <c r="C149" s="316" t="s">
        <v>1192</v>
      </c>
      <c r="D149" s="317"/>
      <c r="E149" s="317"/>
      <c r="F149" s="317"/>
      <c r="G149" s="317"/>
      <c r="H149" s="317"/>
      <c r="I149" s="317"/>
      <c r="J149" s="317"/>
      <c r="K149" s="317"/>
      <c r="L149" s="317"/>
      <c r="M149" s="317"/>
      <c r="N149" s="317"/>
      <c r="O149" s="317"/>
      <c r="P149" s="317"/>
      <c r="Q149" s="317"/>
      <c r="R149" s="317"/>
      <c r="S149" s="317"/>
      <c r="T149" s="317"/>
      <c r="U149" s="317"/>
      <c r="V149" s="317"/>
      <c r="W149" s="318"/>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23" t="s">
        <v>1046</v>
      </c>
      <c r="B151" s="324"/>
      <c r="C151" s="324"/>
      <c r="D151" s="324"/>
      <c r="E151" s="324"/>
      <c r="F151" s="324"/>
      <c r="G151" s="324"/>
      <c r="H151" s="324"/>
      <c r="I151" s="324"/>
      <c r="J151" s="324"/>
      <c r="K151" s="324"/>
      <c r="L151" s="324"/>
      <c r="M151" s="324"/>
      <c r="N151" s="324"/>
      <c r="O151" s="324"/>
      <c r="P151" s="324"/>
      <c r="Q151" s="324"/>
      <c r="R151" s="324"/>
      <c r="S151" s="324"/>
      <c r="T151" s="324"/>
      <c r="U151" s="324"/>
      <c r="V151" s="324"/>
      <c r="W151" s="325"/>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15" t="s">
        <v>22</v>
      </c>
      <c r="B153" s="315"/>
      <c r="C153" s="356" t="s">
        <v>1197</v>
      </c>
      <c r="D153" s="356"/>
      <c r="E153" s="356"/>
      <c r="F153" s="356"/>
      <c r="G153" s="356"/>
      <c r="H153" s="356"/>
      <c r="I153" s="356"/>
      <c r="J153" s="356"/>
      <c r="K153" s="356"/>
      <c r="L153" s="356"/>
      <c r="M153" s="356"/>
      <c r="N153" s="356"/>
      <c r="O153" s="356"/>
      <c r="P153" s="356"/>
      <c r="Q153" s="356"/>
      <c r="R153" s="356"/>
      <c r="S153" s="356"/>
      <c r="T153" s="356"/>
      <c r="U153" s="356"/>
      <c r="V153" s="356"/>
      <c r="W153" s="356"/>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20" t="s">
        <v>368</v>
      </c>
      <c r="B155" s="321"/>
      <c r="C155" s="113" t="s">
        <v>1088</v>
      </c>
      <c r="D155" s="58"/>
      <c r="E155" s="315" t="s">
        <v>4</v>
      </c>
      <c r="F155" s="315"/>
      <c r="G155" s="322" t="s">
        <v>1076</v>
      </c>
      <c r="H155" s="322"/>
      <c r="I155" s="322"/>
      <c r="J155" s="322"/>
      <c r="K155" s="58"/>
      <c r="L155" s="58"/>
      <c r="M155" s="315" t="s">
        <v>1045</v>
      </c>
      <c r="N155" s="315"/>
      <c r="O155" s="315"/>
      <c r="P155" s="315"/>
      <c r="Q155" s="322" t="s">
        <v>1084</v>
      </c>
      <c r="R155" s="322"/>
      <c r="S155" s="322"/>
      <c r="T155" s="322"/>
      <c r="U155" s="322"/>
      <c r="V155" s="322"/>
      <c r="W155" s="322"/>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20" t="s">
        <v>1060</v>
      </c>
      <c r="B157" s="321"/>
      <c r="C157" s="157" t="s">
        <v>1064</v>
      </c>
      <c r="D157" s="58"/>
      <c r="E157" s="320" t="s">
        <v>24</v>
      </c>
      <c r="F157" s="321"/>
      <c r="G157" s="322" t="s">
        <v>1071</v>
      </c>
      <c r="H157" s="322"/>
      <c r="I157" s="322"/>
      <c r="J157" s="322"/>
      <c r="K157" s="58"/>
      <c r="L157" s="58"/>
      <c r="M157" s="315" t="s">
        <v>1061</v>
      </c>
      <c r="N157" s="315"/>
      <c r="O157" s="315"/>
      <c r="P157" s="315"/>
      <c r="Q157" s="322" t="s">
        <v>1089</v>
      </c>
      <c r="R157" s="322"/>
      <c r="S157" s="322"/>
      <c r="T157" s="322"/>
      <c r="U157" s="322"/>
      <c r="V157" s="322"/>
      <c r="W157" s="322"/>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15" t="s">
        <v>1040</v>
      </c>
      <c r="D159" s="315"/>
      <c r="E159" s="315"/>
      <c r="F159" s="315"/>
      <c r="H159" s="58"/>
      <c r="I159" s="58"/>
      <c r="J159" s="58"/>
      <c r="O159" s="315" t="s">
        <v>1043</v>
      </c>
      <c r="P159" s="315"/>
      <c r="Q159" s="315"/>
      <c r="R159" s="315"/>
      <c r="S159" s="315"/>
      <c r="T159" s="315"/>
      <c r="U159" s="315"/>
      <c r="V159" s="315"/>
      <c r="W159" s="99"/>
      <c r="Y159" s="76"/>
      <c r="Z159" s="76"/>
      <c r="AA159" s="76"/>
      <c r="AB159" s="76"/>
      <c r="AC159" s="76"/>
      <c r="AD159" s="76"/>
      <c r="AE159" s="76"/>
      <c r="AF159" s="76"/>
    </row>
    <row r="160" spans="1:32" s="9" customFormat="1" ht="24.75" customHeight="1">
      <c r="A160" s="58"/>
      <c r="B160" s="58"/>
      <c r="C160" s="58">
        <v>100</v>
      </c>
      <c r="D160" s="58"/>
      <c r="E160" s="329">
        <v>2011</v>
      </c>
      <c r="F160" s="329"/>
      <c r="H160" s="58"/>
      <c r="I160" s="58"/>
      <c r="J160" s="58"/>
      <c r="O160" s="227">
        <v>100</v>
      </c>
      <c r="P160" s="227"/>
      <c r="Q160" s="227"/>
      <c r="R160" s="227"/>
      <c r="S160" s="227"/>
      <c r="T160" s="227"/>
      <c r="U160" s="227"/>
      <c r="V160" s="227"/>
      <c r="Y160" s="76"/>
      <c r="Z160" s="76"/>
      <c r="AA160" s="76"/>
      <c r="AB160" s="76"/>
      <c r="AC160" s="76"/>
      <c r="AD160" s="76"/>
      <c r="AE160" s="76"/>
      <c r="AF160" s="76"/>
    </row>
    <row r="161" spans="1:32" s="109" customFormat="1" ht="12" customHeight="1">
      <c r="C161" s="158" t="s">
        <v>1041</v>
      </c>
      <c r="D161" s="110"/>
      <c r="E161" s="331" t="s">
        <v>1042</v>
      </c>
      <c r="F161" s="331"/>
      <c r="G161" s="110"/>
      <c r="I161" s="110"/>
      <c r="J161" s="110"/>
      <c r="K161" s="110"/>
      <c r="L161" s="110"/>
      <c r="M161" s="110"/>
      <c r="N161" s="110"/>
      <c r="O161" s="158"/>
      <c r="P161" s="158"/>
      <c r="Q161" s="158"/>
      <c r="R161" s="158"/>
      <c r="S161" s="158"/>
      <c r="T161" s="158"/>
      <c r="U161" s="158"/>
      <c r="V161" s="158"/>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32" t="s">
        <v>996</v>
      </c>
      <c r="B163" s="332"/>
      <c r="C163" s="332"/>
      <c r="D163" s="332"/>
      <c r="E163" s="332"/>
      <c r="F163" s="332"/>
      <c r="G163" s="332"/>
      <c r="H163" s="332"/>
      <c r="I163" s="332"/>
      <c r="J163" s="332"/>
      <c r="K163" s="332"/>
      <c r="L163" s="332"/>
      <c r="M163" s="332"/>
      <c r="N163" s="332"/>
      <c r="O163" s="332"/>
      <c r="P163" s="332"/>
      <c r="Q163" s="332"/>
      <c r="R163" s="332"/>
      <c r="S163" s="332"/>
      <c r="T163" s="332"/>
      <c r="U163" s="332"/>
      <c r="V163" s="332"/>
      <c r="W163" s="332"/>
      <c r="Y163" s="1"/>
      <c r="Z163" s="1"/>
      <c r="AA163" s="1"/>
      <c r="AB163" s="1"/>
      <c r="AC163" s="1"/>
      <c r="AD163" s="1"/>
      <c r="AE163" s="1"/>
      <c r="AF163" s="1"/>
    </row>
    <row r="164" spans="1:32" s="3" customFormat="1" ht="15.75" customHeight="1">
      <c r="A164" s="333" t="s">
        <v>25</v>
      </c>
      <c r="B164" s="334"/>
      <c r="C164" s="315" t="s">
        <v>22</v>
      </c>
      <c r="D164" s="315"/>
      <c r="E164" s="337" t="s">
        <v>3</v>
      </c>
      <c r="F164" s="320" t="s">
        <v>346</v>
      </c>
      <c r="G164" s="339"/>
      <c r="H164" s="339"/>
      <c r="I164" s="339"/>
      <c r="J164" s="339"/>
      <c r="K164" s="339"/>
      <c r="L164" s="339"/>
      <c r="M164" s="339"/>
      <c r="N164" s="339"/>
      <c r="O164" s="339"/>
      <c r="P164" s="339"/>
      <c r="Q164" s="339"/>
      <c r="R164" s="339"/>
      <c r="S164" s="339"/>
      <c r="T164" s="321"/>
      <c r="U164" s="155"/>
      <c r="V164" s="218" t="s">
        <v>27</v>
      </c>
      <c r="W164" s="315" t="s">
        <v>1082</v>
      </c>
      <c r="Y164" s="1"/>
      <c r="Z164" s="1"/>
      <c r="AA164" s="1"/>
      <c r="AB164" s="1"/>
      <c r="AC164" s="1"/>
      <c r="AD164" s="1"/>
      <c r="AE164" s="1"/>
      <c r="AF164" s="1"/>
    </row>
    <row r="165" spans="1:32" ht="18.75" customHeight="1">
      <c r="A165" s="335"/>
      <c r="B165" s="336"/>
      <c r="C165" s="315"/>
      <c r="D165" s="315"/>
      <c r="E165" s="338"/>
      <c r="F165" s="341" t="s">
        <v>300</v>
      </c>
      <c r="G165" s="342"/>
      <c r="H165" s="343"/>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219"/>
      <c r="W165" s="315"/>
    </row>
    <row r="166" spans="1:32" ht="29.25" customHeight="1">
      <c r="A166" s="344" t="s">
        <v>1</v>
      </c>
      <c r="B166" s="344"/>
      <c r="C166" s="345" t="s">
        <v>1090</v>
      </c>
      <c r="D166" s="345"/>
      <c r="E166" s="160" t="s">
        <v>1092</v>
      </c>
      <c r="F166" s="222" t="s">
        <v>1031</v>
      </c>
      <c r="G166" s="346"/>
      <c r="H166" s="223"/>
      <c r="I166" s="103"/>
      <c r="J166" s="81"/>
      <c r="K166" s="81"/>
      <c r="L166" s="81"/>
      <c r="M166" s="81"/>
      <c r="N166" s="81"/>
      <c r="O166" s="81"/>
      <c r="P166" s="81"/>
      <c r="Q166" s="81"/>
      <c r="R166" s="81"/>
      <c r="S166" s="81"/>
      <c r="T166" s="81">
        <v>1</v>
      </c>
      <c r="U166" s="82"/>
      <c r="V166" s="127">
        <f>SUM(I166:T166)</f>
        <v>1</v>
      </c>
      <c r="W166" s="347" t="str">
        <f>IF($G$157="porcentaje",FIXED(V166/V167*100,2)&amp;"%",IF($G$157="Promedio",V166/V167,IF($G$157="variación porcentual",FIXED(((V166/V167)-1)*100,2)&amp;"%",IF($G$157="OTRAS","CAPTURAR EL RESULTADO DEL INDICADOR"))))</f>
        <v>100,00%</v>
      </c>
      <c r="X166" s="1"/>
      <c r="AB166" s="10"/>
      <c r="AE166" s="10"/>
      <c r="AF166" s="10"/>
    </row>
    <row r="167" spans="1:32" ht="30" customHeight="1">
      <c r="A167" s="344" t="s">
        <v>2</v>
      </c>
      <c r="B167" s="344"/>
      <c r="C167" s="345" t="s">
        <v>1091</v>
      </c>
      <c r="D167" s="345"/>
      <c r="E167" s="160" t="s">
        <v>1092</v>
      </c>
      <c r="F167" s="222" t="s">
        <v>1032</v>
      </c>
      <c r="G167" s="346"/>
      <c r="H167" s="223"/>
      <c r="I167" s="103"/>
      <c r="J167" s="81"/>
      <c r="K167" s="81"/>
      <c r="L167" s="81"/>
      <c r="M167" s="81"/>
      <c r="N167" s="81"/>
      <c r="O167" s="81"/>
      <c r="P167" s="81"/>
      <c r="Q167" s="81"/>
      <c r="R167" s="81"/>
      <c r="S167" s="81"/>
      <c r="T167" s="81">
        <v>1</v>
      </c>
      <c r="U167" s="81">
        <f>SUM(I167:T167)</f>
        <v>1</v>
      </c>
      <c r="V167" s="127">
        <f>SUM(I167:T167)</f>
        <v>1</v>
      </c>
      <c r="W167" s="347"/>
      <c r="X167" s="1"/>
      <c r="Z167" s="3"/>
      <c r="AB167" s="10"/>
      <c r="AE167" s="10"/>
      <c r="AF167" s="10"/>
    </row>
    <row r="168" spans="1:32" ht="17.25" customHeight="1">
      <c r="A168" s="340" t="s">
        <v>298</v>
      </c>
      <c r="B168" s="340"/>
      <c r="C168" s="340"/>
      <c r="D168" s="340"/>
      <c r="E168" s="340"/>
      <c r="F168" s="340"/>
      <c r="G168" s="340"/>
      <c r="H168" s="340"/>
      <c r="I168" s="340"/>
      <c r="J168" s="340"/>
      <c r="K168" s="340"/>
      <c r="L168" s="340"/>
      <c r="M168" s="340"/>
      <c r="N168" s="340"/>
      <c r="O168" s="340"/>
      <c r="P168" s="340"/>
      <c r="Q168" s="340"/>
      <c r="R168" s="340"/>
      <c r="S168" s="340"/>
      <c r="T168" s="340"/>
      <c r="U168" s="340"/>
      <c r="V168" s="340"/>
      <c r="W168" s="340"/>
    </row>
    <row r="169" spans="1:32" s="3" customFormat="1" ht="15.75" customHeight="1">
      <c r="A169" s="333" t="s">
        <v>25</v>
      </c>
      <c r="B169" s="334"/>
      <c r="C169" s="315" t="s">
        <v>22</v>
      </c>
      <c r="D169" s="315"/>
      <c r="E169" s="337" t="s">
        <v>3</v>
      </c>
      <c r="F169" s="320" t="s">
        <v>346</v>
      </c>
      <c r="G169" s="339"/>
      <c r="H169" s="339"/>
      <c r="I169" s="339"/>
      <c r="J169" s="339"/>
      <c r="K169" s="339"/>
      <c r="L169" s="339"/>
      <c r="M169" s="339"/>
      <c r="N169" s="339"/>
      <c r="O169" s="339"/>
      <c r="P169" s="339"/>
      <c r="Q169" s="339"/>
      <c r="R169" s="339"/>
      <c r="S169" s="339"/>
      <c r="T169" s="321"/>
      <c r="U169" s="155"/>
      <c r="V169" s="218" t="s">
        <v>27</v>
      </c>
      <c r="W169" s="315" t="s">
        <v>1083</v>
      </c>
      <c r="Y169" s="1"/>
      <c r="Z169" s="1"/>
      <c r="AA169" s="1"/>
      <c r="AB169" s="1"/>
      <c r="AC169" s="1"/>
      <c r="AD169" s="1"/>
      <c r="AE169" s="1"/>
      <c r="AF169" s="1"/>
    </row>
    <row r="170" spans="1:32" ht="18.75" customHeight="1">
      <c r="A170" s="335"/>
      <c r="B170" s="336"/>
      <c r="C170" s="315"/>
      <c r="D170" s="315"/>
      <c r="E170" s="338"/>
      <c r="F170" s="341" t="s">
        <v>298</v>
      </c>
      <c r="G170" s="342"/>
      <c r="H170" s="343"/>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219"/>
      <c r="W170" s="315"/>
    </row>
    <row r="171" spans="1:32" ht="29.25" customHeight="1">
      <c r="A171" s="344" t="s">
        <v>1</v>
      </c>
      <c r="B171" s="344"/>
      <c r="C171" s="345" t="str">
        <f>C166</f>
        <v>Processo certifiacos</v>
      </c>
      <c r="D171" s="345"/>
      <c r="E171" s="160" t="str">
        <f>E166</f>
        <v>procesos</v>
      </c>
      <c r="F171" s="222" t="s">
        <v>1062</v>
      </c>
      <c r="G171" s="346"/>
      <c r="H171" s="223"/>
      <c r="I171" s="103"/>
      <c r="J171" s="81"/>
      <c r="K171" s="81"/>
      <c r="L171" s="81"/>
      <c r="M171" s="81"/>
      <c r="N171" s="81"/>
      <c r="O171" s="81"/>
      <c r="P171" s="81"/>
      <c r="Q171" s="81"/>
      <c r="R171" s="81"/>
      <c r="S171" s="81"/>
      <c r="T171" s="81">
        <v>1</v>
      </c>
      <c r="U171" s="82"/>
      <c r="V171" s="127">
        <f>SUM(I171:T171)</f>
        <v>1</v>
      </c>
      <c r="W171" s="347" t="str">
        <f>IF($G$157="porcentaje",FIXED(V171/V172*100,2)&amp;"%",IF($G$157="Promedio",V171/V172,IF($G$157="variación porcentual",FIXED(((V171/V172)-1)*100,2)&amp;"%",IF($G$157="OTRAS","CAPTURAR EL RESULTADO DEL INDICADOR"))))</f>
        <v>100,00%</v>
      </c>
      <c r="X171" s="1"/>
      <c r="AB171" s="10"/>
      <c r="AE171" s="10"/>
      <c r="AF171" s="10"/>
    </row>
    <row r="172" spans="1:32" ht="30" customHeight="1">
      <c r="A172" s="344" t="s">
        <v>2</v>
      </c>
      <c r="B172" s="344"/>
      <c r="C172" s="345" t="str">
        <f>C167</f>
        <v>total de procesos del isntituto</v>
      </c>
      <c r="D172" s="345"/>
      <c r="E172" s="160" t="str">
        <f>E167</f>
        <v>procesos</v>
      </c>
      <c r="F172" s="222" t="s">
        <v>1063</v>
      </c>
      <c r="G172" s="346"/>
      <c r="H172" s="223"/>
      <c r="I172" s="103"/>
      <c r="J172" s="81"/>
      <c r="K172" s="81"/>
      <c r="L172" s="81"/>
      <c r="M172" s="81"/>
      <c r="N172" s="81"/>
      <c r="O172" s="81"/>
      <c r="P172" s="81"/>
      <c r="Q172" s="81"/>
      <c r="R172" s="81"/>
      <c r="S172" s="81"/>
      <c r="T172" s="81">
        <v>1</v>
      </c>
      <c r="U172" s="81">
        <f>SUM(I172:T172)</f>
        <v>1</v>
      </c>
      <c r="V172" s="127">
        <f>SUM(I172:T172)</f>
        <v>1</v>
      </c>
      <c r="W172" s="347"/>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48" t="s">
        <v>997</v>
      </c>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128">
        <f>IF(ISERROR(W171/W166)=TRUE,"",(W171/W166))</f>
        <v>1</v>
      </c>
      <c r="AB174" s="10"/>
      <c r="AC174" s="10"/>
      <c r="AD174" s="10"/>
      <c r="AE174" s="10"/>
      <c r="AF174" s="10"/>
    </row>
    <row r="175" spans="1:32" ht="6.75" customHeight="1">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91"/>
      <c r="AB175" s="10"/>
      <c r="AC175" s="10"/>
      <c r="AD175" s="10"/>
      <c r="AE175" s="10"/>
      <c r="AF175" s="10"/>
    </row>
    <row r="176" spans="1:32" s="3" customFormat="1" ht="33" customHeight="1">
      <c r="A176" s="349" t="s">
        <v>1033</v>
      </c>
      <c r="B176" s="350"/>
      <c r="C176" s="350"/>
      <c r="D176" s="350"/>
      <c r="E176" s="350"/>
      <c r="F176" s="351"/>
      <c r="G176" s="352"/>
      <c r="H176" s="352"/>
      <c r="I176" s="352"/>
      <c r="J176" s="352"/>
      <c r="K176" s="352"/>
      <c r="L176" s="352"/>
      <c r="M176" s="352"/>
      <c r="N176" s="352"/>
      <c r="O176" s="352"/>
      <c r="P176" s="352"/>
      <c r="Q176" s="352"/>
      <c r="R176" s="352"/>
      <c r="S176" s="352"/>
      <c r="T176" s="352"/>
      <c r="U176" s="352"/>
      <c r="V176" s="352"/>
      <c r="W176" s="353"/>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15" t="s">
        <v>1050</v>
      </c>
      <c r="B178" s="315"/>
      <c r="C178" s="316" t="s">
        <v>1193</v>
      </c>
      <c r="D178" s="317"/>
      <c r="E178" s="317"/>
      <c r="F178" s="317"/>
      <c r="G178" s="317"/>
      <c r="H178" s="317"/>
      <c r="I178" s="317"/>
      <c r="J178" s="317"/>
      <c r="K178" s="317"/>
      <c r="L178" s="317"/>
      <c r="M178" s="317"/>
      <c r="N178" s="317"/>
      <c r="O178" s="317"/>
      <c r="P178" s="317"/>
      <c r="Q178" s="317"/>
      <c r="R178" s="317"/>
      <c r="S178" s="317"/>
      <c r="T178" s="317"/>
      <c r="U178" s="317"/>
      <c r="V178" s="317"/>
      <c r="W178" s="318"/>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23" t="s">
        <v>1046</v>
      </c>
      <c r="B180" s="324"/>
      <c r="C180" s="324"/>
      <c r="D180" s="324"/>
      <c r="E180" s="324"/>
      <c r="F180" s="324"/>
      <c r="G180" s="324"/>
      <c r="H180" s="324"/>
      <c r="I180" s="324"/>
      <c r="J180" s="324"/>
      <c r="K180" s="324"/>
      <c r="L180" s="324"/>
      <c r="M180" s="324"/>
      <c r="N180" s="324"/>
      <c r="O180" s="324"/>
      <c r="P180" s="324"/>
      <c r="Q180" s="324"/>
      <c r="R180" s="324"/>
      <c r="S180" s="324"/>
      <c r="T180" s="324"/>
      <c r="U180" s="324"/>
      <c r="V180" s="324"/>
      <c r="W180" s="325"/>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15" t="s">
        <v>22</v>
      </c>
      <c r="B182" s="315"/>
      <c r="C182" s="356" t="s">
        <v>1196</v>
      </c>
      <c r="D182" s="356"/>
      <c r="E182" s="356"/>
      <c r="F182" s="356"/>
      <c r="G182" s="356"/>
      <c r="H182" s="356"/>
      <c r="I182" s="356"/>
      <c r="J182" s="356"/>
      <c r="K182" s="356"/>
      <c r="L182" s="356"/>
      <c r="M182" s="356"/>
      <c r="N182" s="356"/>
      <c r="O182" s="356"/>
      <c r="P182" s="356"/>
      <c r="Q182" s="356"/>
      <c r="R182" s="356"/>
      <c r="S182" s="356"/>
      <c r="T182" s="356"/>
      <c r="U182" s="356"/>
      <c r="V182" s="356"/>
      <c r="W182" s="356"/>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20" t="s">
        <v>368</v>
      </c>
      <c r="B184" s="321"/>
      <c r="C184" s="113" t="s">
        <v>1065</v>
      </c>
      <c r="D184" s="58"/>
      <c r="E184" s="315" t="s">
        <v>4</v>
      </c>
      <c r="F184" s="315"/>
      <c r="G184" s="322" t="s">
        <v>1076</v>
      </c>
      <c r="H184" s="322"/>
      <c r="I184" s="322"/>
      <c r="J184" s="322"/>
      <c r="K184" s="58"/>
      <c r="L184" s="58"/>
      <c r="M184" s="315" t="s">
        <v>1045</v>
      </c>
      <c r="N184" s="315"/>
      <c r="O184" s="315"/>
      <c r="P184" s="315"/>
      <c r="Q184" s="322" t="s">
        <v>1084</v>
      </c>
      <c r="R184" s="322"/>
      <c r="S184" s="322"/>
      <c r="T184" s="322"/>
      <c r="U184" s="322"/>
      <c r="V184" s="322"/>
      <c r="W184" s="322"/>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20" t="s">
        <v>1060</v>
      </c>
      <c r="B186" s="321"/>
      <c r="C186" s="157" t="s">
        <v>1064</v>
      </c>
      <c r="D186" s="58"/>
      <c r="E186" s="320" t="s">
        <v>24</v>
      </c>
      <c r="F186" s="321"/>
      <c r="G186" s="322" t="s">
        <v>1071</v>
      </c>
      <c r="H186" s="322"/>
      <c r="I186" s="322"/>
      <c r="J186" s="322"/>
      <c r="K186" s="58"/>
      <c r="L186" s="58"/>
      <c r="M186" s="315" t="s">
        <v>1061</v>
      </c>
      <c r="N186" s="315"/>
      <c r="O186" s="315"/>
      <c r="P186" s="315"/>
      <c r="Q186" s="322" t="s">
        <v>1068</v>
      </c>
      <c r="R186" s="322"/>
      <c r="S186" s="322"/>
      <c r="T186" s="322"/>
      <c r="U186" s="322"/>
      <c r="V186" s="322"/>
      <c r="W186" s="322"/>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15" t="s">
        <v>1040</v>
      </c>
      <c r="D188" s="315"/>
      <c r="E188" s="315"/>
      <c r="F188" s="315"/>
      <c r="H188" s="58"/>
      <c r="I188" s="58"/>
      <c r="J188" s="58"/>
      <c r="O188" s="315" t="s">
        <v>1043</v>
      </c>
      <c r="P188" s="315"/>
      <c r="Q188" s="315"/>
      <c r="R188" s="315"/>
      <c r="S188" s="315"/>
      <c r="T188" s="315"/>
      <c r="U188" s="315"/>
      <c r="V188" s="315"/>
      <c r="W188" s="99"/>
      <c r="Y188" s="76"/>
      <c r="Z188" s="76"/>
      <c r="AA188" s="76"/>
      <c r="AB188" s="76"/>
      <c r="AC188" s="76"/>
      <c r="AD188" s="76"/>
      <c r="AE188" s="76"/>
      <c r="AF188" s="76"/>
    </row>
    <row r="189" spans="1:32" s="9" customFormat="1" ht="24.75" customHeight="1">
      <c r="A189" s="58"/>
      <c r="B189" s="58"/>
      <c r="C189" s="58">
        <v>2</v>
      </c>
      <c r="D189" s="58"/>
      <c r="E189" s="364">
        <v>2011</v>
      </c>
      <c r="F189" s="364"/>
      <c r="H189" s="58"/>
      <c r="I189" s="58"/>
      <c r="J189" s="58"/>
      <c r="O189" s="227">
        <v>3.23</v>
      </c>
      <c r="P189" s="227"/>
      <c r="Q189" s="227"/>
      <c r="R189" s="227"/>
      <c r="S189" s="227"/>
      <c r="T189" s="227"/>
      <c r="U189" s="227"/>
      <c r="V189" s="227"/>
      <c r="Y189" s="76"/>
      <c r="Z189" s="76"/>
      <c r="AA189" s="76"/>
      <c r="AB189" s="76"/>
      <c r="AC189" s="76"/>
      <c r="AD189" s="76"/>
      <c r="AE189" s="76"/>
      <c r="AF189" s="76"/>
    </row>
    <row r="190" spans="1:32" s="109" customFormat="1" ht="12" customHeight="1">
      <c r="C190" s="158" t="s">
        <v>1041</v>
      </c>
      <c r="D190" s="110"/>
      <c r="E190" s="331" t="s">
        <v>1042</v>
      </c>
      <c r="F190" s="331"/>
      <c r="G190" s="110"/>
      <c r="I190" s="110"/>
      <c r="J190" s="110"/>
      <c r="K190" s="110"/>
      <c r="L190" s="110"/>
      <c r="M190" s="110"/>
      <c r="N190" s="110"/>
      <c r="O190" s="158"/>
      <c r="P190" s="158"/>
      <c r="Q190" s="158"/>
      <c r="R190" s="158"/>
      <c r="S190" s="158"/>
      <c r="T190" s="158"/>
      <c r="U190" s="158"/>
      <c r="V190" s="158"/>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32" t="s">
        <v>996</v>
      </c>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Y192" s="1"/>
      <c r="Z192" s="1"/>
      <c r="AA192" s="1"/>
      <c r="AB192" s="1"/>
      <c r="AC192" s="1"/>
      <c r="AD192" s="1"/>
      <c r="AE192" s="1"/>
      <c r="AF192" s="1"/>
    </row>
    <row r="193" spans="1:32" s="3" customFormat="1" ht="15.75" customHeight="1">
      <c r="A193" s="333" t="s">
        <v>25</v>
      </c>
      <c r="B193" s="334"/>
      <c r="C193" s="315" t="s">
        <v>22</v>
      </c>
      <c r="D193" s="315"/>
      <c r="E193" s="337" t="s">
        <v>3</v>
      </c>
      <c r="F193" s="320" t="s">
        <v>346</v>
      </c>
      <c r="G193" s="339"/>
      <c r="H193" s="339"/>
      <c r="I193" s="339"/>
      <c r="J193" s="339"/>
      <c r="K193" s="339"/>
      <c r="L193" s="339"/>
      <c r="M193" s="339"/>
      <c r="N193" s="339"/>
      <c r="O193" s="339"/>
      <c r="P193" s="339"/>
      <c r="Q193" s="339"/>
      <c r="R193" s="339"/>
      <c r="S193" s="339"/>
      <c r="T193" s="321"/>
      <c r="U193" s="155"/>
      <c r="V193" s="218" t="s">
        <v>27</v>
      </c>
      <c r="W193" s="315" t="s">
        <v>1082</v>
      </c>
      <c r="Y193" s="1"/>
      <c r="Z193" s="1"/>
      <c r="AA193" s="1"/>
      <c r="AB193" s="1"/>
      <c r="AC193" s="1"/>
      <c r="AD193" s="1"/>
      <c r="AE193" s="1"/>
      <c r="AF193" s="1"/>
    </row>
    <row r="194" spans="1:32" ht="18.75" customHeight="1">
      <c r="A194" s="335"/>
      <c r="B194" s="336"/>
      <c r="C194" s="315"/>
      <c r="D194" s="315"/>
      <c r="E194" s="338"/>
      <c r="F194" s="341" t="s">
        <v>300</v>
      </c>
      <c r="G194" s="342"/>
      <c r="H194" s="343"/>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219"/>
      <c r="W194" s="315"/>
    </row>
    <row r="195" spans="1:32" ht="29.25" customHeight="1">
      <c r="A195" s="344" t="s">
        <v>1</v>
      </c>
      <c r="B195" s="344"/>
      <c r="C195" s="345" t="s">
        <v>1093</v>
      </c>
      <c r="D195" s="345"/>
      <c r="E195" s="160" t="s">
        <v>1075</v>
      </c>
      <c r="F195" s="222" t="s">
        <v>1031</v>
      </c>
      <c r="G195" s="346"/>
      <c r="H195" s="223"/>
      <c r="I195" s="103"/>
      <c r="J195" s="81"/>
      <c r="K195" s="81"/>
      <c r="L195" s="81"/>
      <c r="M195" s="81"/>
      <c r="N195" s="81">
        <v>16</v>
      </c>
      <c r="O195" s="81"/>
      <c r="P195" s="81"/>
      <c r="Q195" s="81"/>
      <c r="R195" s="81"/>
      <c r="S195" s="81"/>
      <c r="T195" s="81">
        <v>17</v>
      </c>
      <c r="U195" s="82"/>
      <c r="V195" s="127">
        <f>SUM(I195:T195)</f>
        <v>33</v>
      </c>
      <c r="W195" s="347" t="str">
        <f>IF($G$186="porcentaje",FIXED(V195/V196*100,2)&amp;"%",IF($G$186="Promedio",V195/V196,IF($G$186="variación porcentual",FIXED(((V195/V196)-1)*100,2)&amp;"%",IF($G$186="OTRAS","CAPTURAR EL RESULTADO DEL INDICADOR"))))</f>
        <v>3,23%</v>
      </c>
      <c r="X195" s="1"/>
      <c r="AB195" s="10"/>
      <c r="AE195" s="10"/>
      <c r="AF195" s="10"/>
    </row>
    <row r="196" spans="1:32" ht="30" customHeight="1">
      <c r="A196" s="344" t="s">
        <v>2</v>
      </c>
      <c r="B196" s="344"/>
      <c r="C196" s="345" t="s">
        <v>1094</v>
      </c>
      <c r="D196" s="345"/>
      <c r="E196" s="160" t="s">
        <v>1075</v>
      </c>
      <c r="F196" s="222" t="s">
        <v>1032</v>
      </c>
      <c r="G196" s="346"/>
      <c r="H196" s="223"/>
      <c r="I196" s="103"/>
      <c r="J196" s="81"/>
      <c r="K196" s="81"/>
      <c r="L196" s="81"/>
      <c r="M196" s="81"/>
      <c r="N196" s="81">
        <v>500</v>
      </c>
      <c r="O196" s="81"/>
      <c r="P196" s="81"/>
      <c r="Q196" s="81"/>
      <c r="R196" s="81"/>
      <c r="S196" s="81"/>
      <c r="T196" s="81">
        <v>522</v>
      </c>
      <c r="U196" s="81">
        <f>SUM(I196:T196)</f>
        <v>1022</v>
      </c>
      <c r="V196" s="127">
        <f>SUM(I196:T196)</f>
        <v>1022</v>
      </c>
      <c r="W196" s="347"/>
      <c r="X196" s="1"/>
      <c r="Z196" s="3"/>
      <c r="AB196" s="10"/>
      <c r="AE196" s="10"/>
      <c r="AF196" s="10"/>
    </row>
    <row r="197" spans="1:32" ht="17.25" customHeight="1">
      <c r="A197" s="340" t="s">
        <v>298</v>
      </c>
      <c r="B197" s="340"/>
      <c r="C197" s="340"/>
      <c r="D197" s="340"/>
      <c r="E197" s="340"/>
      <c r="F197" s="340"/>
      <c r="G197" s="340"/>
      <c r="H197" s="340"/>
      <c r="I197" s="340"/>
      <c r="J197" s="340"/>
      <c r="K197" s="340"/>
      <c r="L197" s="340"/>
      <c r="M197" s="340"/>
      <c r="N197" s="340"/>
      <c r="O197" s="340"/>
      <c r="P197" s="340"/>
      <c r="Q197" s="340"/>
      <c r="R197" s="340"/>
      <c r="S197" s="340"/>
      <c r="T197" s="340"/>
      <c r="U197" s="340"/>
      <c r="V197" s="340"/>
      <c r="W197" s="340"/>
    </row>
    <row r="198" spans="1:32" s="3" customFormat="1" ht="15.75" customHeight="1">
      <c r="A198" s="333" t="s">
        <v>25</v>
      </c>
      <c r="B198" s="334"/>
      <c r="C198" s="315" t="s">
        <v>22</v>
      </c>
      <c r="D198" s="315"/>
      <c r="E198" s="337" t="s">
        <v>3</v>
      </c>
      <c r="F198" s="320" t="s">
        <v>346</v>
      </c>
      <c r="G198" s="339"/>
      <c r="H198" s="339"/>
      <c r="I198" s="339"/>
      <c r="J198" s="339"/>
      <c r="K198" s="339"/>
      <c r="L198" s="339"/>
      <c r="M198" s="339"/>
      <c r="N198" s="339"/>
      <c r="O198" s="339"/>
      <c r="P198" s="339"/>
      <c r="Q198" s="339"/>
      <c r="R198" s="339"/>
      <c r="S198" s="339"/>
      <c r="T198" s="321"/>
      <c r="U198" s="155"/>
      <c r="V198" s="218" t="s">
        <v>27</v>
      </c>
      <c r="W198" s="315" t="s">
        <v>349</v>
      </c>
      <c r="Y198" s="1"/>
      <c r="Z198" s="1"/>
      <c r="AA198" s="1"/>
      <c r="AB198" s="1"/>
      <c r="AC198" s="1"/>
      <c r="AD198" s="1"/>
      <c r="AE198" s="1"/>
      <c r="AF198" s="1"/>
    </row>
    <row r="199" spans="1:32" ht="18.75" customHeight="1">
      <c r="A199" s="335"/>
      <c r="B199" s="336"/>
      <c r="C199" s="315"/>
      <c r="D199" s="315"/>
      <c r="E199" s="338"/>
      <c r="F199" s="341" t="s">
        <v>298</v>
      </c>
      <c r="G199" s="342"/>
      <c r="H199" s="343"/>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219"/>
      <c r="W199" s="315"/>
    </row>
    <row r="200" spans="1:32" ht="29.25" customHeight="1">
      <c r="A200" s="344" t="s">
        <v>1</v>
      </c>
      <c r="B200" s="344"/>
      <c r="C200" s="345" t="str">
        <f>C195</f>
        <v>Estudiatnes que particiopan</v>
      </c>
      <c r="D200" s="345"/>
      <c r="E200" s="160" t="str">
        <f>E195</f>
        <v>persona</v>
      </c>
      <c r="F200" s="222" t="s">
        <v>1062</v>
      </c>
      <c r="G200" s="346"/>
      <c r="H200" s="223"/>
      <c r="I200" s="103"/>
      <c r="J200" s="81"/>
      <c r="K200" s="81"/>
      <c r="L200" s="81"/>
      <c r="M200" s="81"/>
      <c r="N200" s="81"/>
      <c r="O200" s="81"/>
      <c r="P200" s="81"/>
      <c r="Q200" s="81"/>
      <c r="R200" s="81"/>
      <c r="S200" s="81"/>
      <c r="T200" s="81">
        <v>91</v>
      </c>
      <c r="U200" s="82"/>
      <c r="V200" s="127">
        <f>SUM(I200:T200)</f>
        <v>91</v>
      </c>
      <c r="W200" s="347" t="str">
        <f>IF($G$186="porcentaje",FIXED(V200/V201*100,2)&amp;"%",IF($G$186="Promedio",V200/V201,IF($G$186="variación porcentual",FIXED(((V200/V201)-1)*100,2)&amp;"%",IF($G$186="OTRAS","CAPTURAR EL RESULTADO DEL INDICADOR"))))</f>
        <v>7,80%</v>
      </c>
      <c r="X200" s="1"/>
      <c r="AB200" s="10"/>
      <c r="AE200" s="10"/>
      <c r="AF200" s="10"/>
    </row>
    <row r="201" spans="1:32" ht="30" customHeight="1">
      <c r="A201" s="344" t="s">
        <v>2</v>
      </c>
      <c r="B201" s="344"/>
      <c r="C201" s="345" t="str">
        <f>C196</f>
        <v>total de estudiante</v>
      </c>
      <c r="D201" s="345"/>
      <c r="E201" s="160" t="str">
        <f>E196</f>
        <v>persona</v>
      </c>
      <c r="F201" s="222" t="s">
        <v>1063</v>
      </c>
      <c r="G201" s="346"/>
      <c r="H201" s="223"/>
      <c r="I201" s="103"/>
      <c r="J201" s="81"/>
      <c r="K201" s="81"/>
      <c r="L201" s="81"/>
      <c r="M201" s="81"/>
      <c r="N201" s="81"/>
      <c r="O201" s="81"/>
      <c r="P201" s="81"/>
      <c r="Q201" s="81"/>
      <c r="R201" s="81"/>
      <c r="S201" s="81"/>
      <c r="T201" s="81">
        <v>1166</v>
      </c>
      <c r="U201" s="81">
        <f>SUM(I201:T201)</f>
        <v>1166</v>
      </c>
      <c r="V201" s="127">
        <f>SUM(I201:T201)</f>
        <v>1166</v>
      </c>
      <c r="W201" s="347"/>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48" t="s">
        <v>997</v>
      </c>
      <c r="B203" s="348"/>
      <c r="C203" s="348"/>
      <c r="D203" s="348"/>
      <c r="E203" s="348"/>
      <c r="F203" s="348"/>
      <c r="G203" s="348"/>
      <c r="H203" s="348"/>
      <c r="I203" s="348"/>
      <c r="J203" s="348"/>
      <c r="K203" s="348"/>
      <c r="L203" s="348"/>
      <c r="M203" s="348"/>
      <c r="N203" s="348"/>
      <c r="O203" s="348"/>
      <c r="P203" s="348"/>
      <c r="Q203" s="348"/>
      <c r="R203" s="348"/>
      <c r="S203" s="348"/>
      <c r="T203" s="348"/>
      <c r="U203" s="348"/>
      <c r="V203" s="348"/>
      <c r="W203" s="128">
        <f>IF(ISERROR(W200/W195)=TRUE,"",(W200/W195))</f>
        <v>2.414860681114551</v>
      </c>
      <c r="AB203" s="10"/>
      <c r="AC203" s="10"/>
      <c r="AD203" s="10"/>
      <c r="AE203" s="10"/>
      <c r="AF203" s="10"/>
    </row>
    <row r="204" spans="1:32" ht="6.75" customHeight="1">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91"/>
      <c r="AB204" s="10"/>
      <c r="AC204" s="10"/>
      <c r="AD204" s="10"/>
      <c r="AE204" s="10"/>
      <c r="AF204" s="10"/>
    </row>
    <row r="205" spans="1:32" s="3" customFormat="1" ht="33" customHeight="1">
      <c r="A205" s="349" t="s">
        <v>1033</v>
      </c>
      <c r="B205" s="350"/>
      <c r="C205" s="350"/>
      <c r="D205" s="350"/>
      <c r="E205" s="350"/>
      <c r="F205" s="351"/>
      <c r="G205" s="352"/>
      <c r="H205" s="352"/>
      <c r="I205" s="352"/>
      <c r="J205" s="352"/>
      <c r="K205" s="352"/>
      <c r="L205" s="352"/>
      <c r="M205" s="352"/>
      <c r="N205" s="352"/>
      <c r="O205" s="352"/>
      <c r="P205" s="352"/>
      <c r="Q205" s="352"/>
      <c r="R205" s="352"/>
      <c r="S205" s="352"/>
      <c r="T205" s="352"/>
      <c r="U205" s="352"/>
      <c r="V205" s="352"/>
      <c r="W205" s="353"/>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15" t="s">
        <v>1051</v>
      </c>
      <c r="B207" s="315"/>
      <c r="C207" s="316" t="s">
        <v>1194</v>
      </c>
      <c r="D207" s="317"/>
      <c r="E207" s="317"/>
      <c r="F207" s="317"/>
      <c r="G207" s="317"/>
      <c r="H207" s="317"/>
      <c r="I207" s="317"/>
      <c r="J207" s="317"/>
      <c r="K207" s="317"/>
      <c r="L207" s="317"/>
      <c r="M207" s="317"/>
      <c r="N207" s="317"/>
      <c r="O207" s="317"/>
      <c r="P207" s="317"/>
      <c r="Q207" s="317"/>
      <c r="R207" s="317"/>
      <c r="S207" s="317"/>
      <c r="T207" s="317"/>
      <c r="U207" s="317"/>
      <c r="V207" s="317"/>
      <c r="W207" s="318"/>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23" t="s">
        <v>1046</v>
      </c>
      <c r="B209" s="324"/>
      <c r="C209" s="324"/>
      <c r="D209" s="324"/>
      <c r="E209" s="324"/>
      <c r="F209" s="324"/>
      <c r="G209" s="324"/>
      <c r="H209" s="324"/>
      <c r="I209" s="324"/>
      <c r="J209" s="324"/>
      <c r="K209" s="324"/>
      <c r="L209" s="324"/>
      <c r="M209" s="324"/>
      <c r="N209" s="324"/>
      <c r="O209" s="324"/>
      <c r="P209" s="324"/>
      <c r="Q209" s="324"/>
      <c r="R209" s="324"/>
      <c r="S209" s="324"/>
      <c r="T209" s="324"/>
      <c r="U209" s="324"/>
      <c r="V209" s="324"/>
      <c r="W209" s="325"/>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15" t="s">
        <v>22</v>
      </c>
      <c r="B211" s="315"/>
      <c r="C211" s="356" t="s">
        <v>1195</v>
      </c>
      <c r="D211" s="356"/>
      <c r="E211" s="356"/>
      <c r="F211" s="356"/>
      <c r="G211" s="356"/>
      <c r="H211" s="356"/>
      <c r="I211" s="356"/>
      <c r="J211" s="356"/>
      <c r="K211" s="356"/>
      <c r="L211" s="356"/>
      <c r="M211" s="356"/>
      <c r="N211" s="356"/>
      <c r="O211" s="356"/>
      <c r="P211" s="356"/>
      <c r="Q211" s="356"/>
      <c r="R211" s="356"/>
      <c r="S211" s="356"/>
      <c r="T211" s="356"/>
      <c r="U211" s="356"/>
      <c r="V211" s="356"/>
      <c r="W211" s="356"/>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20" t="s">
        <v>368</v>
      </c>
      <c r="B213" s="321"/>
      <c r="C213" s="113" t="s">
        <v>1030</v>
      </c>
      <c r="D213" s="58"/>
      <c r="E213" s="315" t="s">
        <v>4</v>
      </c>
      <c r="F213" s="315"/>
      <c r="G213" s="322" t="s">
        <v>1076</v>
      </c>
      <c r="H213" s="322"/>
      <c r="I213" s="322"/>
      <c r="J213" s="322"/>
      <c r="K213" s="58"/>
      <c r="L213" s="58"/>
      <c r="M213" s="315" t="s">
        <v>1045</v>
      </c>
      <c r="N213" s="315"/>
      <c r="O213" s="315"/>
      <c r="P213" s="315"/>
      <c r="Q213" s="322" t="s">
        <v>1084</v>
      </c>
      <c r="R213" s="322"/>
      <c r="S213" s="322"/>
      <c r="T213" s="322"/>
      <c r="U213" s="322"/>
      <c r="V213" s="322"/>
      <c r="W213" s="322"/>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20" t="s">
        <v>1060</v>
      </c>
      <c r="B215" s="321"/>
      <c r="C215" s="157" t="s">
        <v>1064</v>
      </c>
      <c r="D215" s="58"/>
      <c r="E215" s="320" t="s">
        <v>24</v>
      </c>
      <c r="F215" s="321"/>
      <c r="G215" s="322" t="s">
        <v>1081</v>
      </c>
      <c r="H215" s="322"/>
      <c r="I215" s="322"/>
      <c r="J215" s="322"/>
      <c r="K215" s="58"/>
      <c r="L215" s="58"/>
      <c r="M215" s="315" t="s">
        <v>1061</v>
      </c>
      <c r="N215" s="315"/>
      <c r="O215" s="315"/>
      <c r="P215" s="315"/>
      <c r="Q215" s="322" t="s">
        <v>1089</v>
      </c>
      <c r="R215" s="322"/>
      <c r="S215" s="322"/>
      <c r="T215" s="322"/>
      <c r="U215" s="322"/>
      <c r="V215" s="322"/>
      <c r="W215" s="322"/>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15" t="s">
        <v>1040</v>
      </c>
      <c r="D217" s="315"/>
      <c r="E217" s="315"/>
      <c r="F217" s="315"/>
      <c r="H217" s="58"/>
      <c r="I217" s="58"/>
      <c r="J217" s="58"/>
      <c r="O217" s="315" t="s">
        <v>1043</v>
      </c>
      <c r="P217" s="315"/>
      <c r="Q217" s="315"/>
      <c r="R217" s="315"/>
      <c r="S217" s="315"/>
      <c r="T217" s="315"/>
      <c r="U217" s="315"/>
      <c r="V217" s="315"/>
      <c r="W217" s="99"/>
      <c r="Y217" s="76"/>
      <c r="Z217" s="76"/>
      <c r="AA217" s="76"/>
      <c r="AB217" s="76"/>
      <c r="AC217" s="76"/>
      <c r="AD217" s="76"/>
      <c r="AE217" s="76"/>
      <c r="AF217" s="76"/>
    </row>
    <row r="218" spans="1:32" s="9" customFormat="1" ht="24.75" customHeight="1">
      <c r="A218" s="58"/>
      <c r="B218" s="58"/>
      <c r="C218" s="58">
        <v>100</v>
      </c>
      <c r="D218" s="58"/>
      <c r="E218" s="364">
        <v>2011</v>
      </c>
      <c r="F218" s="364"/>
      <c r="H218" s="58"/>
      <c r="I218" s="58"/>
      <c r="J218" s="58"/>
      <c r="O218" s="227">
        <v>100</v>
      </c>
      <c r="P218" s="227"/>
      <c r="Q218" s="227"/>
      <c r="R218" s="227"/>
      <c r="S218" s="227"/>
      <c r="T218" s="227"/>
      <c r="U218" s="227"/>
      <c r="V218" s="227"/>
      <c r="Y218" s="76"/>
      <c r="Z218" s="76"/>
      <c r="AA218" s="76"/>
      <c r="AB218" s="76"/>
      <c r="AC218" s="76"/>
      <c r="AD218" s="76"/>
      <c r="AE218" s="76"/>
      <c r="AF218" s="76"/>
    </row>
    <row r="219" spans="1:32" s="109" customFormat="1" ht="12" customHeight="1">
      <c r="C219" s="158" t="s">
        <v>1041</v>
      </c>
      <c r="D219" s="110"/>
      <c r="E219" s="331" t="s">
        <v>1042</v>
      </c>
      <c r="F219" s="331"/>
      <c r="G219" s="110"/>
      <c r="I219" s="110"/>
      <c r="J219" s="110"/>
      <c r="K219" s="110"/>
      <c r="L219" s="110"/>
      <c r="M219" s="110"/>
      <c r="N219" s="110"/>
      <c r="O219" s="158"/>
      <c r="P219" s="158"/>
      <c r="Q219" s="158"/>
      <c r="R219" s="158"/>
      <c r="S219" s="158"/>
      <c r="T219" s="158"/>
      <c r="U219" s="158"/>
      <c r="V219" s="158"/>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32" t="s">
        <v>996</v>
      </c>
      <c r="B221" s="332"/>
      <c r="C221" s="332"/>
      <c r="D221" s="332"/>
      <c r="E221" s="332"/>
      <c r="F221" s="332"/>
      <c r="G221" s="332"/>
      <c r="H221" s="332"/>
      <c r="I221" s="332"/>
      <c r="J221" s="332"/>
      <c r="K221" s="332"/>
      <c r="L221" s="332"/>
      <c r="M221" s="332"/>
      <c r="N221" s="332"/>
      <c r="O221" s="332"/>
      <c r="P221" s="332"/>
      <c r="Q221" s="332"/>
      <c r="R221" s="332"/>
      <c r="S221" s="332"/>
      <c r="T221" s="332"/>
      <c r="U221" s="332"/>
      <c r="V221" s="332"/>
      <c r="W221" s="332"/>
      <c r="Y221" s="1"/>
      <c r="Z221" s="1"/>
      <c r="AA221" s="1"/>
      <c r="AB221" s="1"/>
      <c r="AC221" s="1"/>
      <c r="AD221" s="1"/>
      <c r="AE221" s="1"/>
      <c r="AF221" s="1"/>
    </row>
    <row r="222" spans="1:32" s="3" customFormat="1" ht="15.75" customHeight="1">
      <c r="A222" s="333" t="s">
        <v>25</v>
      </c>
      <c r="B222" s="334"/>
      <c r="C222" s="315" t="s">
        <v>22</v>
      </c>
      <c r="D222" s="315"/>
      <c r="E222" s="337" t="s">
        <v>3</v>
      </c>
      <c r="F222" s="320" t="s">
        <v>346</v>
      </c>
      <c r="G222" s="339"/>
      <c r="H222" s="339"/>
      <c r="I222" s="339"/>
      <c r="J222" s="339"/>
      <c r="K222" s="339"/>
      <c r="L222" s="339"/>
      <c r="M222" s="339"/>
      <c r="N222" s="339"/>
      <c r="O222" s="339"/>
      <c r="P222" s="339"/>
      <c r="Q222" s="339"/>
      <c r="R222" s="339"/>
      <c r="S222" s="339"/>
      <c r="T222" s="321"/>
      <c r="U222" s="155"/>
      <c r="V222" s="218" t="s">
        <v>27</v>
      </c>
      <c r="W222" s="315" t="s">
        <v>1082</v>
      </c>
      <c r="Y222" s="1"/>
      <c r="Z222" s="1"/>
      <c r="AA222" s="1"/>
      <c r="AB222" s="1"/>
      <c r="AC222" s="1"/>
      <c r="AD222" s="1"/>
      <c r="AE222" s="1"/>
      <c r="AF222" s="1"/>
    </row>
    <row r="223" spans="1:32" ht="18.75" customHeight="1">
      <c r="A223" s="335"/>
      <c r="B223" s="336"/>
      <c r="C223" s="315"/>
      <c r="D223" s="315"/>
      <c r="E223" s="338"/>
      <c r="F223" s="341" t="s">
        <v>300</v>
      </c>
      <c r="G223" s="342"/>
      <c r="H223" s="343"/>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219"/>
      <c r="W223" s="315"/>
    </row>
    <row r="224" spans="1:32" ht="29.25" customHeight="1">
      <c r="A224" s="344" t="s">
        <v>1</v>
      </c>
      <c r="B224" s="344"/>
      <c r="C224" s="345" t="s">
        <v>1095</v>
      </c>
      <c r="D224" s="345"/>
      <c r="E224" s="160" t="s">
        <v>1097</v>
      </c>
      <c r="F224" s="222" t="s">
        <v>1031</v>
      </c>
      <c r="G224" s="346"/>
      <c r="H224" s="223"/>
      <c r="I224" s="103"/>
      <c r="J224" s="81"/>
      <c r="K224" s="81"/>
      <c r="L224" s="81"/>
      <c r="M224" s="81"/>
      <c r="N224" s="81">
        <v>13</v>
      </c>
      <c r="O224" s="81"/>
      <c r="P224" s="81"/>
      <c r="Q224" s="81"/>
      <c r="R224" s="81"/>
      <c r="S224" s="81"/>
      <c r="T224" s="81">
        <v>12</v>
      </c>
      <c r="U224" s="82"/>
      <c r="V224" s="127">
        <f>SUM(I224:T224)</f>
        <v>25</v>
      </c>
      <c r="W224" s="365">
        <f>(V224/V225)*100</f>
        <v>100</v>
      </c>
      <c r="X224" s="1"/>
      <c r="AB224" s="10"/>
      <c r="AE224" s="10"/>
      <c r="AF224" s="10"/>
    </row>
    <row r="225" spans="1:32" ht="30" customHeight="1">
      <c r="A225" s="344" t="s">
        <v>2</v>
      </c>
      <c r="B225" s="344"/>
      <c r="C225" s="345" t="s">
        <v>1096</v>
      </c>
      <c r="D225" s="345"/>
      <c r="E225" s="160" t="s">
        <v>1097</v>
      </c>
      <c r="F225" s="222" t="s">
        <v>1032</v>
      </c>
      <c r="G225" s="346"/>
      <c r="H225" s="223"/>
      <c r="I225" s="103"/>
      <c r="J225" s="81"/>
      <c r="K225" s="81"/>
      <c r="L225" s="81"/>
      <c r="M225" s="81"/>
      <c r="N225" s="81">
        <v>13</v>
      </c>
      <c r="O225" s="81"/>
      <c r="P225" s="81"/>
      <c r="Q225" s="81"/>
      <c r="R225" s="81"/>
      <c r="S225" s="81"/>
      <c r="T225" s="81">
        <v>12</v>
      </c>
      <c r="U225" s="81">
        <f>SUM(I225:T225)</f>
        <v>25</v>
      </c>
      <c r="V225" s="127">
        <f>SUM(I225:T225)</f>
        <v>25</v>
      </c>
      <c r="W225" s="366"/>
      <c r="X225" s="1"/>
      <c r="Z225" s="3"/>
      <c r="AB225" s="10"/>
      <c r="AE225" s="10"/>
      <c r="AF225" s="10"/>
    </row>
    <row r="226" spans="1:32" ht="17.25" customHeight="1">
      <c r="A226" s="340" t="s">
        <v>298</v>
      </c>
      <c r="B226" s="340"/>
      <c r="C226" s="340"/>
      <c r="D226" s="340"/>
      <c r="E226" s="340"/>
      <c r="F226" s="340"/>
      <c r="G226" s="340"/>
      <c r="H226" s="340"/>
      <c r="I226" s="340"/>
      <c r="J226" s="340"/>
      <c r="K226" s="340"/>
      <c r="L226" s="340"/>
      <c r="M226" s="340"/>
      <c r="N226" s="340"/>
      <c r="O226" s="340"/>
      <c r="P226" s="340"/>
      <c r="Q226" s="340"/>
      <c r="R226" s="340"/>
      <c r="S226" s="340"/>
      <c r="T226" s="340"/>
      <c r="U226" s="340"/>
      <c r="V226" s="340"/>
      <c r="W226" s="340"/>
    </row>
    <row r="227" spans="1:32" s="3" customFormat="1" ht="15.75" customHeight="1">
      <c r="A227" s="333" t="s">
        <v>25</v>
      </c>
      <c r="B227" s="334"/>
      <c r="C227" s="315" t="s">
        <v>22</v>
      </c>
      <c r="D227" s="315"/>
      <c r="E227" s="337" t="s">
        <v>3</v>
      </c>
      <c r="F227" s="320" t="s">
        <v>346</v>
      </c>
      <c r="G227" s="339"/>
      <c r="H227" s="339"/>
      <c r="I227" s="339"/>
      <c r="J227" s="339"/>
      <c r="K227" s="339"/>
      <c r="L227" s="339"/>
      <c r="M227" s="339"/>
      <c r="N227" s="339"/>
      <c r="O227" s="339"/>
      <c r="P227" s="339"/>
      <c r="Q227" s="339"/>
      <c r="R227" s="339"/>
      <c r="S227" s="339"/>
      <c r="T227" s="321"/>
      <c r="U227" s="155"/>
      <c r="V227" s="218" t="s">
        <v>27</v>
      </c>
      <c r="W227" s="315" t="s">
        <v>349</v>
      </c>
      <c r="Y227" s="1"/>
      <c r="Z227" s="1"/>
      <c r="AA227" s="1"/>
      <c r="AB227" s="1"/>
      <c r="AC227" s="1"/>
      <c r="AD227" s="1"/>
      <c r="AE227" s="1"/>
      <c r="AF227" s="1"/>
    </row>
    <row r="228" spans="1:32" ht="18.75" customHeight="1">
      <c r="A228" s="335"/>
      <c r="B228" s="336"/>
      <c r="C228" s="315"/>
      <c r="D228" s="315"/>
      <c r="E228" s="338"/>
      <c r="F228" s="341" t="s">
        <v>298</v>
      </c>
      <c r="G228" s="342"/>
      <c r="H228" s="343"/>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219"/>
      <c r="W228" s="315"/>
    </row>
    <row r="229" spans="1:32" ht="29.25" customHeight="1">
      <c r="A229" s="344" t="s">
        <v>1</v>
      </c>
      <c r="B229" s="344"/>
      <c r="C229" s="345" t="str">
        <f>C224</f>
        <v>cursos otrogados</v>
      </c>
      <c r="D229" s="345"/>
      <c r="E229" s="160" t="str">
        <f>E224</f>
        <v>cursos</v>
      </c>
      <c r="F229" s="222" t="s">
        <v>1062</v>
      </c>
      <c r="G229" s="346"/>
      <c r="H229" s="223"/>
      <c r="I229" s="103"/>
      <c r="J229" s="81"/>
      <c r="K229" s="81"/>
      <c r="L229" s="81"/>
      <c r="M229" s="81"/>
      <c r="N229" s="81"/>
      <c r="O229" s="81"/>
      <c r="P229" s="81"/>
      <c r="Q229" s="81"/>
      <c r="R229" s="81"/>
      <c r="S229" s="81"/>
      <c r="T229" s="81">
        <v>25</v>
      </c>
      <c r="U229" s="82"/>
      <c r="V229" s="127">
        <f>SUM(I229:T229)</f>
        <v>25</v>
      </c>
      <c r="W229" s="365">
        <f>(V229/V230)*100</f>
        <v>100</v>
      </c>
      <c r="X229" s="1"/>
      <c r="AB229" s="10"/>
      <c r="AE229" s="10"/>
      <c r="AF229" s="10"/>
    </row>
    <row r="230" spans="1:32" ht="30" customHeight="1">
      <c r="A230" s="344" t="s">
        <v>2</v>
      </c>
      <c r="B230" s="344"/>
      <c r="C230" s="345" t="str">
        <f>C225</f>
        <v>cursoso porgramados</v>
      </c>
      <c r="D230" s="345"/>
      <c r="E230" s="160" t="str">
        <f>E225</f>
        <v>cursos</v>
      </c>
      <c r="F230" s="222" t="s">
        <v>1063</v>
      </c>
      <c r="G230" s="346"/>
      <c r="H230" s="223"/>
      <c r="I230" s="103"/>
      <c r="J230" s="81"/>
      <c r="K230" s="81"/>
      <c r="L230" s="81"/>
      <c r="M230" s="81"/>
      <c r="N230" s="81"/>
      <c r="O230" s="81"/>
      <c r="P230" s="81"/>
      <c r="Q230" s="81"/>
      <c r="R230" s="81"/>
      <c r="S230" s="81"/>
      <c r="T230" s="81">
        <v>25</v>
      </c>
      <c r="U230" s="81">
        <f>SUM(I230:T230)</f>
        <v>25</v>
      </c>
      <c r="V230" s="127">
        <f>SUM(I230:T230)</f>
        <v>25</v>
      </c>
      <c r="W230" s="366"/>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48" t="s">
        <v>997</v>
      </c>
      <c r="B232" s="348"/>
      <c r="C232" s="348"/>
      <c r="D232" s="348"/>
      <c r="E232" s="348"/>
      <c r="F232" s="348"/>
      <c r="G232" s="348"/>
      <c r="H232" s="348"/>
      <c r="I232" s="348"/>
      <c r="J232" s="348"/>
      <c r="K232" s="348"/>
      <c r="L232" s="348"/>
      <c r="M232" s="348"/>
      <c r="N232" s="348"/>
      <c r="O232" s="348"/>
      <c r="P232" s="348"/>
      <c r="Q232" s="348"/>
      <c r="R232" s="348"/>
      <c r="S232" s="348"/>
      <c r="T232" s="348"/>
      <c r="U232" s="348"/>
      <c r="V232" s="348"/>
      <c r="W232" s="128">
        <f>IF(ISERROR(W229/W224)=TRUE,"",(W229/W224))</f>
        <v>1</v>
      </c>
      <c r="AB232" s="10"/>
      <c r="AC232" s="10"/>
      <c r="AD232" s="10"/>
      <c r="AE232" s="10"/>
      <c r="AF232" s="10"/>
    </row>
    <row r="233" spans="1:32" ht="6.75" customHeight="1">
      <c r="A233" s="159"/>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91"/>
      <c r="AB233" s="10"/>
      <c r="AC233" s="10"/>
      <c r="AD233" s="10"/>
      <c r="AE233" s="10"/>
      <c r="AF233" s="10"/>
    </row>
    <row r="234" spans="1:32" s="3" customFormat="1" ht="33" customHeight="1">
      <c r="A234" s="349" t="s">
        <v>1033</v>
      </c>
      <c r="B234" s="350"/>
      <c r="C234" s="350"/>
      <c r="D234" s="350"/>
      <c r="E234" s="350"/>
      <c r="F234" s="351"/>
      <c r="G234" s="352"/>
      <c r="H234" s="352"/>
      <c r="I234" s="352"/>
      <c r="J234" s="352"/>
      <c r="K234" s="352"/>
      <c r="L234" s="352"/>
      <c r="M234" s="352"/>
      <c r="N234" s="352"/>
      <c r="O234" s="352"/>
      <c r="P234" s="352"/>
      <c r="Q234" s="352"/>
      <c r="R234" s="352"/>
      <c r="S234" s="352"/>
      <c r="T234" s="352"/>
      <c r="U234" s="352"/>
      <c r="V234" s="352"/>
      <c r="W234" s="353"/>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12" t="s">
        <v>367</v>
      </c>
      <c r="B237" s="313"/>
      <c r="C237" s="313"/>
      <c r="D237" s="313"/>
      <c r="E237" s="313"/>
      <c r="F237" s="313"/>
      <c r="G237" s="313"/>
      <c r="H237" s="313"/>
      <c r="I237" s="313"/>
      <c r="J237" s="313"/>
      <c r="K237" s="313"/>
      <c r="L237" s="313"/>
      <c r="M237" s="313"/>
      <c r="N237" s="313"/>
      <c r="O237" s="313"/>
      <c r="P237" s="313"/>
      <c r="Q237" s="313"/>
      <c r="R237" s="313"/>
      <c r="S237" s="313"/>
      <c r="T237" s="313"/>
      <c r="U237" s="313"/>
      <c r="V237" s="313"/>
      <c r="W237" s="314"/>
    </row>
    <row r="238" spans="1:32" ht="4.5" customHeight="1">
      <c r="C238" s="9"/>
      <c r="D238" s="9"/>
      <c r="E238" s="9"/>
      <c r="F238" s="9"/>
      <c r="G238" s="9"/>
      <c r="H238" s="9"/>
      <c r="I238" s="9"/>
    </row>
    <row r="239" spans="1:32" ht="19.5" customHeight="1">
      <c r="A239" s="367" t="s">
        <v>29</v>
      </c>
      <c r="B239" s="315" t="s">
        <v>30</v>
      </c>
      <c r="C239" s="315"/>
      <c r="D239" s="315"/>
      <c r="E239" s="315" t="s">
        <v>3</v>
      </c>
      <c r="F239" s="320" t="s">
        <v>26</v>
      </c>
      <c r="G239" s="339"/>
      <c r="H239" s="339"/>
      <c r="I239" s="339"/>
      <c r="J239" s="339"/>
      <c r="K239" s="339"/>
      <c r="L239" s="339"/>
      <c r="M239" s="339"/>
      <c r="N239" s="339"/>
      <c r="O239" s="339"/>
      <c r="P239" s="339"/>
      <c r="Q239" s="339"/>
      <c r="R239" s="339"/>
      <c r="S239" s="339"/>
      <c r="T239" s="321"/>
      <c r="U239" s="155"/>
      <c r="V239" s="315" t="s">
        <v>27</v>
      </c>
      <c r="W239" s="315" t="s">
        <v>301</v>
      </c>
    </row>
    <row r="240" spans="1:32" ht="25.5" customHeight="1">
      <c r="A240" s="368"/>
      <c r="B240" s="315"/>
      <c r="C240" s="315"/>
      <c r="D240" s="315"/>
      <c r="E240" s="315"/>
      <c r="F240" s="222" t="s">
        <v>299</v>
      </c>
      <c r="G240" s="346"/>
      <c r="H240" s="223"/>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15"/>
      <c r="W240" s="315"/>
    </row>
    <row r="241" spans="1:23" ht="26.25" customHeight="1">
      <c r="A241" s="299" t="s">
        <v>1165</v>
      </c>
      <c r="B241" s="369">
        <v>1</v>
      </c>
      <c r="C241" s="370" t="s">
        <v>1098</v>
      </c>
      <c r="D241" s="371"/>
      <c r="E241" s="374" t="s">
        <v>1097</v>
      </c>
      <c r="F241" s="358" t="s">
        <v>300</v>
      </c>
      <c r="G241" s="375"/>
      <c r="H241" s="359"/>
      <c r="I241" s="104"/>
      <c r="J241" s="104"/>
      <c r="K241" s="104"/>
      <c r="L241" s="104"/>
      <c r="M241" s="104"/>
      <c r="N241" s="104">
        <v>8</v>
      </c>
      <c r="O241" s="104"/>
      <c r="P241" s="104"/>
      <c r="Q241" s="104"/>
      <c r="R241" s="104"/>
      <c r="S241" s="104"/>
      <c r="T241" s="104">
        <v>7</v>
      </c>
      <c r="U241" s="105"/>
      <c r="V241" s="129">
        <f t="shared" ref="V241:V251" si="0">SUM(I241:T241)</f>
        <v>15</v>
      </c>
      <c r="W241" s="376">
        <f>IF(V241=0,"-",V242/V241)</f>
        <v>1</v>
      </c>
    </row>
    <row r="242" spans="1:23" ht="27.75" customHeight="1">
      <c r="A242" s="300"/>
      <c r="B242" s="369"/>
      <c r="C242" s="372"/>
      <c r="D242" s="373"/>
      <c r="E242" s="374"/>
      <c r="F242" s="377" t="s">
        <v>298</v>
      </c>
      <c r="G242" s="378"/>
      <c r="H242" s="379"/>
      <c r="I242" s="19"/>
      <c r="J242" s="19"/>
      <c r="K242" s="19"/>
      <c r="L242" s="19"/>
      <c r="M242" s="19"/>
      <c r="N242" s="19"/>
      <c r="O242" s="19"/>
      <c r="P242" s="19"/>
      <c r="Q242" s="19"/>
      <c r="R242" s="19"/>
      <c r="S242" s="19"/>
      <c r="T242" s="19">
        <v>15</v>
      </c>
      <c r="U242" s="20"/>
      <c r="V242" s="129">
        <f t="shared" si="0"/>
        <v>15</v>
      </c>
      <c r="W242" s="376"/>
    </row>
    <row r="243" spans="1:23" ht="26.25" customHeight="1">
      <c r="A243" s="300"/>
      <c r="B243" s="369">
        <v>2</v>
      </c>
      <c r="C243" s="370" t="s">
        <v>1099</v>
      </c>
      <c r="D243" s="371"/>
      <c r="E243" s="374" t="s">
        <v>1100</v>
      </c>
      <c r="F243" s="358" t="s">
        <v>300</v>
      </c>
      <c r="G243" s="375"/>
      <c r="H243" s="359"/>
      <c r="I243" s="104"/>
      <c r="J243" s="104"/>
      <c r="K243" s="104"/>
      <c r="L243" s="104"/>
      <c r="M243" s="104"/>
      <c r="N243" s="104"/>
      <c r="O243" s="104"/>
      <c r="P243" s="104"/>
      <c r="Q243" s="104"/>
      <c r="R243" s="104"/>
      <c r="S243" s="104"/>
      <c r="T243" s="104">
        <v>10</v>
      </c>
      <c r="U243" s="105"/>
      <c r="V243" s="129">
        <f t="shared" si="0"/>
        <v>10</v>
      </c>
      <c r="W243" s="376">
        <f>IF(V243=0,"-",V244/V243)</f>
        <v>1</v>
      </c>
    </row>
    <row r="244" spans="1:23" ht="26.25" customHeight="1">
      <c r="A244" s="300"/>
      <c r="B244" s="369"/>
      <c r="C244" s="372"/>
      <c r="D244" s="373"/>
      <c r="E244" s="374"/>
      <c r="F244" s="377" t="s">
        <v>298</v>
      </c>
      <c r="G244" s="378"/>
      <c r="H244" s="379"/>
      <c r="I244" s="19"/>
      <c r="J244" s="19"/>
      <c r="K244" s="19"/>
      <c r="L244" s="19"/>
      <c r="M244" s="19"/>
      <c r="N244" s="19"/>
      <c r="O244" s="19"/>
      <c r="P244" s="19"/>
      <c r="Q244" s="19"/>
      <c r="R244" s="19"/>
      <c r="S244" s="19"/>
      <c r="T244" s="19">
        <v>10</v>
      </c>
      <c r="U244" s="20"/>
      <c r="V244" s="129">
        <f t="shared" si="0"/>
        <v>10</v>
      </c>
      <c r="W244" s="376"/>
    </row>
    <row r="245" spans="1:23" ht="26.25" customHeight="1">
      <c r="A245" s="300"/>
      <c r="B245" s="369">
        <v>3</v>
      </c>
      <c r="C245" s="370"/>
      <c r="D245" s="371"/>
      <c r="E245" s="374"/>
      <c r="F245" s="358" t="s">
        <v>300</v>
      </c>
      <c r="G245" s="375"/>
      <c r="H245" s="359"/>
      <c r="I245" s="104"/>
      <c r="J245" s="104"/>
      <c r="K245" s="104"/>
      <c r="L245" s="104"/>
      <c r="M245" s="104"/>
      <c r="N245" s="104"/>
      <c r="O245" s="104"/>
      <c r="P245" s="104"/>
      <c r="Q245" s="104"/>
      <c r="R245" s="104"/>
      <c r="S245" s="104"/>
      <c r="T245" s="104"/>
      <c r="U245" s="105"/>
      <c r="V245" s="129">
        <f t="shared" si="0"/>
        <v>0</v>
      </c>
      <c r="W245" s="376" t="str">
        <f t="shared" ref="W245" si="1">IF(V245=0,"-",V246/V245)</f>
        <v>-</v>
      </c>
    </row>
    <row r="246" spans="1:23" ht="26.25" customHeight="1">
      <c r="A246" s="300"/>
      <c r="B246" s="369"/>
      <c r="C246" s="372"/>
      <c r="D246" s="373"/>
      <c r="E246" s="374"/>
      <c r="F246" s="377" t="s">
        <v>298</v>
      </c>
      <c r="G246" s="378"/>
      <c r="H246" s="379"/>
      <c r="I246" s="19"/>
      <c r="J246" s="19"/>
      <c r="K246" s="19"/>
      <c r="L246" s="19"/>
      <c r="M246" s="19"/>
      <c r="N246" s="19"/>
      <c r="O246" s="19"/>
      <c r="P246" s="19"/>
      <c r="Q246" s="19"/>
      <c r="R246" s="19"/>
      <c r="S246" s="19"/>
      <c r="T246" s="19"/>
      <c r="U246" s="20"/>
      <c r="V246" s="129">
        <f t="shared" si="0"/>
        <v>0</v>
      </c>
      <c r="W246" s="376"/>
    </row>
    <row r="247" spans="1:23" ht="26.25" customHeight="1">
      <c r="A247" s="300"/>
      <c r="B247" s="369">
        <v>4</v>
      </c>
      <c r="C247" s="370"/>
      <c r="D247" s="371"/>
      <c r="E247" s="374"/>
      <c r="F247" s="358" t="s">
        <v>300</v>
      </c>
      <c r="G247" s="375"/>
      <c r="H247" s="359"/>
      <c r="I247" s="104"/>
      <c r="J247" s="104"/>
      <c r="K247" s="104"/>
      <c r="L247" s="104"/>
      <c r="M247" s="104"/>
      <c r="N247" s="104"/>
      <c r="O247" s="104"/>
      <c r="P247" s="104"/>
      <c r="Q247" s="104"/>
      <c r="R247" s="104"/>
      <c r="S247" s="104"/>
      <c r="T247" s="104"/>
      <c r="U247" s="105"/>
      <c r="V247" s="129">
        <f t="shared" si="0"/>
        <v>0</v>
      </c>
      <c r="W247" s="376" t="str">
        <f t="shared" ref="W247" si="2">IF(V247=0,"-",V248/V247)</f>
        <v>-</v>
      </c>
    </row>
    <row r="248" spans="1:23" ht="26.25" customHeight="1">
      <c r="A248" s="300"/>
      <c r="B248" s="369"/>
      <c r="C248" s="372"/>
      <c r="D248" s="373"/>
      <c r="E248" s="374"/>
      <c r="F248" s="377" t="s">
        <v>298</v>
      </c>
      <c r="G248" s="378"/>
      <c r="H248" s="379"/>
      <c r="I248" s="19"/>
      <c r="J248" s="19"/>
      <c r="K248" s="19"/>
      <c r="L248" s="19"/>
      <c r="M248" s="19"/>
      <c r="N248" s="19"/>
      <c r="O248" s="19"/>
      <c r="P248" s="19"/>
      <c r="Q248" s="19"/>
      <c r="R248" s="19"/>
      <c r="S248" s="19"/>
      <c r="T248" s="19"/>
      <c r="U248" s="20"/>
      <c r="V248" s="129">
        <f t="shared" si="0"/>
        <v>0</v>
      </c>
      <c r="W248" s="376"/>
    </row>
    <row r="249" spans="1:23" ht="26.25" customHeight="1">
      <c r="A249" s="300"/>
      <c r="B249" s="369">
        <v>5</v>
      </c>
      <c r="C249" s="370"/>
      <c r="D249" s="371"/>
      <c r="E249" s="374"/>
      <c r="F249" s="358" t="s">
        <v>300</v>
      </c>
      <c r="G249" s="375"/>
      <c r="H249" s="359"/>
      <c r="I249" s="104"/>
      <c r="J249" s="104"/>
      <c r="K249" s="104"/>
      <c r="L249" s="104"/>
      <c r="M249" s="104"/>
      <c r="N249" s="104"/>
      <c r="O249" s="104"/>
      <c r="P249" s="104"/>
      <c r="Q249" s="104"/>
      <c r="R249" s="104"/>
      <c r="S249" s="104"/>
      <c r="T249" s="104"/>
      <c r="U249" s="105"/>
      <c r="V249" s="129">
        <f t="shared" si="0"/>
        <v>0</v>
      </c>
      <c r="W249" s="376" t="str">
        <f t="shared" ref="W249" si="3">IF(V249=0,"-",V250/V249)</f>
        <v>-</v>
      </c>
    </row>
    <row r="250" spans="1:23" ht="26.25" customHeight="1">
      <c r="A250" s="301"/>
      <c r="B250" s="369"/>
      <c r="C250" s="372"/>
      <c r="D250" s="373"/>
      <c r="E250" s="374"/>
      <c r="F250" s="377" t="s">
        <v>298</v>
      </c>
      <c r="G250" s="378"/>
      <c r="H250" s="379"/>
      <c r="I250" s="19"/>
      <c r="J250" s="19"/>
      <c r="K250" s="19"/>
      <c r="L250" s="19"/>
      <c r="M250" s="19"/>
      <c r="N250" s="19"/>
      <c r="O250" s="19"/>
      <c r="P250" s="19"/>
      <c r="Q250" s="19"/>
      <c r="R250" s="19"/>
      <c r="S250" s="19"/>
      <c r="T250" s="19"/>
      <c r="U250" s="20"/>
      <c r="V250" s="129">
        <f t="shared" si="0"/>
        <v>0</v>
      </c>
      <c r="W250" s="376"/>
    </row>
    <row r="251" spans="1:23" ht="26.25" customHeight="1">
      <c r="A251" s="299" t="s">
        <v>1166</v>
      </c>
      <c r="B251" s="380">
        <v>1</v>
      </c>
      <c r="C251" s="370" t="s">
        <v>1101</v>
      </c>
      <c r="D251" s="371"/>
      <c r="E251" s="374" t="s">
        <v>1103</v>
      </c>
      <c r="F251" s="358" t="s">
        <v>300</v>
      </c>
      <c r="G251" s="375"/>
      <c r="H251" s="359"/>
      <c r="I251" s="104"/>
      <c r="J251" s="104"/>
      <c r="K251" s="104"/>
      <c r="L251" s="104">
        <v>2</v>
      </c>
      <c r="M251" s="104"/>
      <c r="N251" s="104"/>
      <c r="O251" s="104"/>
      <c r="P251" s="104"/>
      <c r="Q251" s="104"/>
      <c r="R251" s="104"/>
      <c r="S251" s="104"/>
      <c r="T251" s="104">
        <v>2</v>
      </c>
      <c r="U251" s="105"/>
      <c r="V251" s="129">
        <f t="shared" si="0"/>
        <v>4</v>
      </c>
      <c r="W251" s="376">
        <f>IF(V251=0,"-",V252/V251)</f>
        <v>1</v>
      </c>
    </row>
    <row r="252" spans="1:23" ht="26.25" customHeight="1">
      <c r="A252" s="300"/>
      <c r="B252" s="380"/>
      <c r="C252" s="372"/>
      <c r="D252" s="373"/>
      <c r="E252" s="374"/>
      <c r="F252" s="377" t="s">
        <v>298</v>
      </c>
      <c r="G252" s="378"/>
      <c r="H252" s="379"/>
      <c r="I252" s="19"/>
      <c r="J252" s="19"/>
      <c r="K252" s="19"/>
      <c r="L252" s="19"/>
      <c r="M252" s="19"/>
      <c r="N252" s="19"/>
      <c r="O252" s="19"/>
      <c r="P252" s="19"/>
      <c r="Q252" s="19"/>
      <c r="R252" s="19"/>
      <c r="S252" s="19"/>
      <c r="T252" s="19">
        <v>4</v>
      </c>
      <c r="U252" s="20"/>
      <c r="V252" s="129">
        <f t="shared" ref="V252:V260" si="4">SUM(I252:T252)</f>
        <v>4</v>
      </c>
      <c r="W252" s="376"/>
    </row>
    <row r="253" spans="1:23" ht="26.25" customHeight="1">
      <c r="A253" s="300"/>
      <c r="B253" s="380">
        <v>2</v>
      </c>
      <c r="C253" s="370" t="s">
        <v>1102</v>
      </c>
      <c r="D253" s="371"/>
      <c r="E253" s="374" t="s">
        <v>1103</v>
      </c>
      <c r="F253" s="358" t="s">
        <v>300</v>
      </c>
      <c r="G253" s="375"/>
      <c r="H253" s="359"/>
      <c r="I253" s="104"/>
      <c r="J253" s="104"/>
      <c r="K253" s="104"/>
      <c r="L253" s="104"/>
      <c r="M253" s="104"/>
      <c r="N253" s="104">
        <v>8</v>
      </c>
      <c r="O253" s="104"/>
      <c r="P253" s="104"/>
      <c r="Q253" s="104"/>
      <c r="R253" s="104"/>
      <c r="S253" s="104"/>
      <c r="T253" s="104">
        <v>7</v>
      </c>
      <c r="U253" s="105"/>
      <c r="V253" s="129">
        <f t="shared" si="4"/>
        <v>15</v>
      </c>
      <c r="W253" s="376">
        <f>IF(V253=0,"-",V254/V253)</f>
        <v>0.46666666666666667</v>
      </c>
    </row>
    <row r="254" spans="1:23" ht="26.25" customHeight="1">
      <c r="A254" s="300"/>
      <c r="B254" s="380"/>
      <c r="C254" s="372"/>
      <c r="D254" s="373"/>
      <c r="E254" s="374"/>
      <c r="F254" s="377" t="s">
        <v>298</v>
      </c>
      <c r="G254" s="378"/>
      <c r="H254" s="379"/>
      <c r="I254" s="19"/>
      <c r="J254" s="19"/>
      <c r="K254" s="19"/>
      <c r="L254" s="19"/>
      <c r="M254" s="19"/>
      <c r="N254" s="19"/>
      <c r="O254" s="19"/>
      <c r="P254" s="19"/>
      <c r="Q254" s="19"/>
      <c r="R254" s="19"/>
      <c r="S254" s="19"/>
      <c r="T254" s="19">
        <v>7</v>
      </c>
      <c r="U254" s="20"/>
      <c r="V254" s="129">
        <f t="shared" si="4"/>
        <v>7</v>
      </c>
      <c r="W254" s="376"/>
    </row>
    <row r="255" spans="1:23" ht="26.25" customHeight="1">
      <c r="A255" s="300"/>
      <c r="B255" s="380">
        <v>3</v>
      </c>
      <c r="C255" s="370"/>
      <c r="D255" s="371"/>
      <c r="E255" s="374"/>
      <c r="F255" s="358" t="s">
        <v>300</v>
      </c>
      <c r="G255" s="375"/>
      <c r="H255" s="359"/>
      <c r="I255" s="104"/>
      <c r="J255" s="104"/>
      <c r="K255" s="104"/>
      <c r="L255" s="104"/>
      <c r="M255" s="104"/>
      <c r="N255" s="104"/>
      <c r="O255" s="104"/>
      <c r="P255" s="104"/>
      <c r="Q255" s="104"/>
      <c r="R255" s="104"/>
      <c r="S255" s="104"/>
      <c r="T255" s="104"/>
      <c r="U255" s="105"/>
      <c r="V255" s="129">
        <f t="shared" si="4"/>
        <v>0</v>
      </c>
      <c r="W255" s="376" t="str">
        <f>IF(V255=0,"-",V256/V255)</f>
        <v>-</v>
      </c>
    </row>
    <row r="256" spans="1:23" ht="26.25" customHeight="1">
      <c r="A256" s="300"/>
      <c r="B256" s="380"/>
      <c r="C256" s="372"/>
      <c r="D256" s="373"/>
      <c r="E256" s="374"/>
      <c r="F256" s="377" t="s">
        <v>298</v>
      </c>
      <c r="G256" s="378"/>
      <c r="H256" s="379"/>
      <c r="I256" s="19"/>
      <c r="J256" s="19"/>
      <c r="K256" s="19"/>
      <c r="L256" s="19"/>
      <c r="M256" s="19"/>
      <c r="N256" s="19"/>
      <c r="O256" s="19"/>
      <c r="P256" s="19"/>
      <c r="Q256" s="19"/>
      <c r="R256" s="19"/>
      <c r="S256" s="19"/>
      <c r="T256" s="19"/>
      <c r="U256" s="20"/>
      <c r="V256" s="129">
        <f t="shared" si="4"/>
        <v>0</v>
      </c>
      <c r="W256" s="376"/>
    </row>
    <row r="257" spans="1:23" ht="26.25" customHeight="1">
      <c r="A257" s="300"/>
      <c r="B257" s="380">
        <v>4</v>
      </c>
      <c r="C257" s="370"/>
      <c r="D257" s="371"/>
      <c r="E257" s="374"/>
      <c r="F257" s="358" t="s">
        <v>300</v>
      </c>
      <c r="G257" s="375"/>
      <c r="H257" s="359"/>
      <c r="I257" s="104"/>
      <c r="J257" s="104"/>
      <c r="K257" s="104"/>
      <c r="L257" s="104"/>
      <c r="M257" s="104"/>
      <c r="N257" s="104"/>
      <c r="O257" s="104"/>
      <c r="P257" s="104"/>
      <c r="Q257" s="104"/>
      <c r="R257" s="104"/>
      <c r="S257" s="104"/>
      <c r="T257" s="104"/>
      <c r="U257" s="105"/>
      <c r="V257" s="129">
        <f t="shared" si="4"/>
        <v>0</v>
      </c>
      <c r="W257" s="376" t="str">
        <f>IF(V257=0,"-",V258/V257)</f>
        <v>-</v>
      </c>
    </row>
    <row r="258" spans="1:23" ht="26.25" customHeight="1">
      <c r="A258" s="300"/>
      <c r="B258" s="380"/>
      <c r="C258" s="372"/>
      <c r="D258" s="373"/>
      <c r="E258" s="374"/>
      <c r="F258" s="377" t="s">
        <v>298</v>
      </c>
      <c r="G258" s="378"/>
      <c r="H258" s="379"/>
      <c r="I258" s="19"/>
      <c r="J258" s="19"/>
      <c r="K258" s="19"/>
      <c r="L258" s="19"/>
      <c r="M258" s="19"/>
      <c r="N258" s="19"/>
      <c r="O258" s="19"/>
      <c r="P258" s="19"/>
      <c r="Q258" s="19"/>
      <c r="R258" s="19"/>
      <c r="S258" s="19"/>
      <c r="T258" s="19"/>
      <c r="U258" s="20"/>
      <c r="V258" s="129">
        <f t="shared" si="4"/>
        <v>0</v>
      </c>
      <c r="W258" s="376"/>
    </row>
    <row r="259" spans="1:23" ht="26.25" customHeight="1">
      <c r="A259" s="300"/>
      <c r="B259" s="380">
        <v>5</v>
      </c>
      <c r="C259" s="370"/>
      <c r="D259" s="371"/>
      <c r="E259" s="374"/>
      <c r="F259" s="358" t="s">
        <v>300</v>
      </c>
      <c r="G259" s="375"/>
      <c r="H259" s="359"/>
      <c r="I259" s="104"/>
      <c r="J259" s="104"/>
      <c r="K259" s="104"/>
      <c r="L259" s="104"/>
      <c r="M259" s="104"/>
      <c r="N259" s="104"/>
      <c r="O259" s="104"/>
      <c r="P259" s="104"/>
      <c r="Q259" s="104"/>
      <c r="R259" s="104"/>
      <c r="S259" s="104"/>
      <c r="T259" s="104"/>
      <c r="U259" s="105"/>
      <c r="V259" s="129">
        <f t="shared" si="4"/>
        <v>0</v>
      </c>
      <c r="W259" s="376" t="str">
        <f>IF(V259=0,"-",V260/V259)</f>
        <v>-</v>
      </c>
    </row>
    <row r="260" spans="1:23" ht="26.25" customHeight="1">
      <c r="A260" s="301"/>
      <c r="B260" s="380"/>
      <c r="C260" s="372"/>
      <c r="D260" s="373"/>
      <c r="E260" s="374"/>
      <c r="F260" s="377" t="s">
        <v>298</v>
      </c>
      <c r="G260" s="378"/>
      <c r="H260" s="379"/>
      <c r="I260" s="19"/>
      <c r="J260" s="19"/>
      <c r="K260" s="19"/>
      <c r="L260" s="19"/>
      <c r="M260" s="19"/>
      <c r="N260" s="19"/>
      <c r="O260" s="19"/>
      <c r="P260" s="19"/>
      <c r="Q260" s="19"/>
      <c r="R260" s="19"/>
      <c r="S260" s="19"/>
      <c r="T260" s="19"/>
      <c r="U260" s="20"/>
      <c r="V260" s="129">
        <f t="shared" si="4"/>
        <v>0</v>
      </c>
      <c r="W260" s="376"/>
    </row>
    <row r="261" spans="1:23" ht="26.25" customHeight="1">
      <c r="A261" s="299" t="s">
        <v>1167</v>
      </c>
      <c r="B261" s="380">
        <v>1</v>
      </c>
      <c r="C261" s="370" t="s">
        <v>1104</v>
      </c>
      <c r="D261" s="371"/>
      <c r="E261" s="374" t="s">
        <v>1106</v>
      </c>
      <c r="F261" s="358" t="s">
        <v>300</v>
      </c>
      <c r="G261" s="375"/>
      <c r="H261" s="359"/>
      <c r="I261" s="104"/>
      <c r="J261" s="104">
        <v>1</v>
      </c>
      <c r="K261" s="104"/>
      <c r="L261" s="104"/>
      <c r="M261" s="104"/>
      <c r="N261" s="104"/>
      <c r="O261" s="104"/>
      <c r="P261" s="104"/>
      <c r="Q261" s="104"/>
      <c r="R261" s="104"/>
      <c r="S261" s="104"/>
      <c r="T261" s="104"/>
      <c r="U261" s="105"/>
      <c r="V261" s="129">
        <f>SUM(I261:T261)</f>
        <v>1</v>
      </c>
      <c r="W261" s="376">
        <f>IF(V261=0,"-",V262/V261)</f>
        <v>1</v>
      </c>
    </row>
    <row r="262" spans="1:23" ht="26.25" customHeight="1">
      <c r="A262" s="300"/>
      <c r="B262" s="380"/>
      <c r="C262" s="372"/>
      <c r="D262" s="373"/>
      <c r="E262" s="374"/>
      <c r="F262" s="377" t="s">
        <v>298</v>
      </c>
      <c r="G262" s="378"/>
      <c r="H262" s="379"/>
      <c r="I262" s="19"/>
      <c r="J262" s="19"/>
      <c r="K262" s="19"/>
      <c r="L262" s="19"/>
      <c r="M262" s="19"/>
      <c r="N262" s="19"/>
      <c r="O262" s="19"/>
      <c r="P262" s="19"/>
      <c r="Q262" s="19"/>
      <c r="R262" s="19"/>
      <c r="S262" s="19"/>
      <c r="T262" s="19">
        <v>1</v>
      </c>
      <c r="U262" s="20"/>
      <c r="V262" s="129">
        <f t="shared" ref="V262:V270" si="5">SUM(I262:T262)</f>
        <v>1</v>
      </c>
      <c r="W262" s="376"/>
    </row>
    <row r="263" spans="1:23" ht="26.25" customHeight="1">
      <c r="A263" s="300"/>
      <c r="B263" s="380">
        <v>2</v>
      </c>
      <c r="C263" s="370" t="s">
        <v>1105</v>
      </c>
      <c r="D263" s="371"/>
      <c r="E263" s="374" t="s">
        <v>1107</v>
      </c>
      <c r="F263" s="358" t="s">
        <v>300</v>
      </c>
      <c r="G263" s="375"/>
      <c r="H263" s="359"/>
      <c r="I263" s="104"/>
      <c r="J263" s="104"/>
      <c r="K263" s="104"/>
      <c r="L263" s="104">
        <v>3</v>
      </c>
      <c r="M263" s="104"/>
      <c r="N263" s="104"/>
      <c r="O263" s="104"/>
      <c r="P263" s="104"/>
      <c r="Q263" s="104"/>
      <c r="R263" s="104"/>
      <c r="S263" s="104"/>
      <c r="T263" s="104"/>
      <c r="U263" s="105"/>
      <c r="V263" s="129">
        <f t="shared" si="5"/>
        <v>3</v>
      </c>
      <c r="W263" s="376">
        <f>IF(V263=0,"-",V264/V263)</f>
        <v>1</v>
      </c>
    </row>
    <row r="264" spans="1:23" ht="26.25" customHeight="1">
      <c r="A264" s="300"/>
      <c r="B264" s="380"/>
      <c r="C264" s="372"/>
      <c r="D264" s="373"/>
      <c r="E264" s="374"/>
      <c r="F264" s="377" t="s">
        <v>298</v>
      </c>
      <c r="G264" s="378"/>
      <c r="H264" s="379"/>
      <c r="I264" s="19"/>
      <c r="J264" s="19"/>
      <c r="K264" s="19"/>
      <c r="L264" s="19"/>
      <c r="M264" s="19"/>
      <c r="N264" s="19"/>
      <c r="O264" s="19"/>
      <c r="P264" s="19"/>
      <c r="Q264" s="19"/>
      <c r="R264" s="19"/>
      <c r="S264" s="19"/>
      <c r="T264" s="19">
        <v>3</v>
      </c>
      <c r="U264" s="20"/>
      <c r="V264" s="129">
        <f t="shared" si="5"/>
        <v>3</v>
      </c>
      <c r="W264" s="376"/>
    </row>
    <row r="265" spans="1:23" ht="26.25" customHeight="1">
      <c r="A265" s="300"/>
      <c r="B265" s="380">
        <v>3</v>
      </c>
      <c r="C265" s="370"/>
      <c r="D265" s="371"/>
      <c r="E265" s="374"/>
      <c r="F265" s="358" t="s">
        <v>300</v>
      </c>
      <c r="G265" s="375"/>
      <c r="H265" s="359"/>
      <c r="I265" s="104"/>
      <c r="J265" s="104"/>
      <c r="K265" s="104"/>
      <c r="L265" s="104"/>
      <c r="M265" s="104"/>
      <c r="N265" s="104"/>
      <c r="O265" s="104"/>
      <c r="P265" s="104"/>
      <c r="Q265" s="104"/>
      <c r="R265" s="104"/>
      <c r="S265" s="104"/>
      <c r="T265" s="104"/>
      <c r="U265" s="105"/>
      <c r="V265" s="129">
        <f t="shared" si="5"/>
        <v>0</v>
      </c>
      <c r="W265" s="376" t="str">
        <f>IF(V265=0,"-",V266/V265)</f>
        <v>-</v>
      </c>
    </row>
    <row r="266" spans="1:23" ht="26.25" customHeight="1">
      <c r="A266" s="300"/>
      <c r="B266" s="380"/>
      <c r="C266" s="372"/>
      <c r="D266" s="373"/>
      <c r="E266" s="374"/>
      <c r="F266" s="377" t="s">
        <v>298</v>
      </c>
      <c r="G266" s="378"/>
      <c r="H266" s="379"/>
      <c r="I266" s="19"/>
      <c r="J266" s="19"/>
      <c r="K266" s="19"/>
      <c r="L266" s="19"/>
      <c r="M266" s="19"/>
      <c r="N266" s="19"/>
      <c r="O266" s="19"/>
      <c r="P266" s="19"/>
      <c r="Q266" s="19"/>
      <c r="R266" s="19"/>
      <c r="S266" s="19"/>
      <c r="T266" s="19"/>
      <c r="U266" s="20"/>
      <c r="V266" s="129">
        <f t="shared" si="5"/>
        <v>0</v>
      </c>
      <c r="W266" s="376"/>
    </row>
    <row r="267" spans="1:23" ht="26.25" customHeight="1">
      <c r="A267" s="300"/>
      <c r="B267" s="380">
        <v>4</v>
      </c>
      <c r="C267" s="370"/>
      <c r="D267" s="371"/>
      <c r="E267" s="374"/>
      <c r="F267" s="358" t="s">
        <v>300</v>
      </c>
      <c r="G267" s="375"/>
      <c r="H267" s="359"/>
      <c r="I267" s="104"/>
      <c r="J267" s="104"/>
      <c r="K267" s="104"/>
      <c r="L267" s="104"/>
      <c r="M267" s="104"/>
      <c r="N267" s="104"/>
      <c r="O267" s="104"/>
      <c r="P267" s="104"/>
      <c r="Q267" s="104"/>
      <c r="R267" s="104"/>
      <c r="S267" s="104"/>
      <c r="T267" s="104"/>
      <c r="U267" s="105"/>
      <c r="V267" s="129">
        <f t="shared" si="5"/>
        <v>0</v>
      </c>
      <c r="W267" s="376" t="str">
        <f>IF(V267=0,"-",V268/V267)</f>
        <v>-</v>
      </c>
    </row>
    <row r="268" spans="1:23" ht="26.25" customHeight="1">
      <c r="A268" s="300"/>
      <c r="B268" s="380"/>
      <c r="C268" s="372"/>
      <c r="D268" s="373"/>
      <c r="E268" s="374"/>
      <c r="F268" s="377" t="s">
        <v>298</v>
      </c>
      <c r="G268" s="378"/>
      <c r="H268" s="379"/>
      <c r="I268" s="19"/>
      <c r="J268" s="19"/>
      <c r="K268" s="19"/>
      <c r="L268" s="19"/>
      <c r="M268" s="19"/>
      <c r="N268" s="19"/>
      <c r="O268" s="19"/>
      <c r="P268" s="19"/>
      <c r="Q268" s="19"/>
      <c r="R268" s="19"/>
      <c r="S268" s="19"/>
      <c r="T268" s="19"/>
      <c r="U268" s="20"/>
      <c r="V268" s="129">
        <f t="shared" si="5"/>
        <v>0</v>
      </c>
      <c r="W268" s="376"/>
    </row>
    <row r="269" spans="1:23" ht="26.25" customHeight="1">
      <c r="A269" s="300"/>
      <c r="B269" s="380">
        <v>5</v>
      </c>
      <c r="C269" s="370"/>
      <c r="D269" s="371"/>
      <c r="E269" s="374"/>
      <c r="F269" s="358" t="s">
        <v>300</v>
      </c>
      <c r="G269" s="375"/>
      <c r="H269" s="359"/>
      <c r="I269" s="104"/>
      <c r="J269" s="104"/>
      <c r="K269" s="104"/>
      <c r="L269" s="104"/>
      <c r="M269" s="104"/>
      <c r="N269" s="104"/>
      <c r="O269" s="104"/>
      <c r="P269" s="104"/>
      <c r="Q269" s="104"/>
      <c r="R269" s="104"/>
      <c r="S269" s="104"/>
      <c r="T269" s="104"/>
      <c r="U269" s="105"/>
      <c r="V269" s="129">
        <f t="shared" si="5"/>
        <v>0</v>
      </c>
      <c r="W269" s="376" t="str">
        <f>IF(V269=0,"-",V270/V269)</f>
        <v>-</v>
      </c>
    </row>
    <row r="270" spans="1:23" ht="26.25" customHeight="1">
      <c r="A270" s="301"/>
      <c r="B270" s="380"/>
      <c r="C270" s="372"/>
      <c r="D270" s="373"/>
      <c r="E270" s="374"/>
      <c r="F270" s="377" t="s">
        <v>298</v>
      </c>
      <c r="G270" s="378"/>
      <c r="H270" s="379"/>
      <c r="I270" s="19"/>
      <c r="J270" s="19"/>
      <c r="K270" s="19"/>
      <c r="L270" s="19"/>
      <c r="M270" s="19"/>
      <c r="N270" s="19"/>
      <c r="O270" s="19"/>
      <c r="P270" s="19"/>
      <c r="Q270" s="19"/>
      <c r="R270" s="19"/>
      <c r="S270" s="19"/>
      <c r="T270" s="19"/>
      <c r="U270" s="20"/>
      <c r="V270" s="129">
        <f t="shared" si="5"/>
        <v>0</v>
      </c>
      <c r="W270" s="376"/>
    </row>
    <row r="271" spans="1:23" ht="26.25" customHeight="1">
      <c r="A271" s="299" t="s">
        <v>1168</v>
      </c>
      <c r="B271" s="380">
        <v>1</v>
      </c>
      <c r="C271" s="370" t="s">
        <v>1108</v>
      </c>
      <c r="D271" s="371"/>
      <c r="E271" s="374" t="s">
        <v>1111</v>
      </c>
      <c r="F271" s="358" t="s">
        <v>300</v>
      </c>
      <c r="G271" s="375"/>
      <c r="H271" s="359"/>
      <c r="I271" s="104"/>
      <c r="J271" s="104"/>
      <c r="K271" s="104"/>
      <c r="L271" s="104"/>
      <c r="M271" s="104"/>
      <c r="N271" s="104"/>
      <c r="O271" s="104"/>
      <c r="P271" s="104"/>
      <c r="Q271" s="104"/>
      <c r="R271" s="104">
        <v>25</v>
      </c>
      <c r="S271" s="104"/>
      <c r="T271" s="104"/>
      <c r="U271" s="105"/>
      <c r="V271" s="129">
        <f>SUM(I271:T271)</f>
        <v>25</v>
      </c>
      <c r="W271" s="376">
        <f>IF(V271=0,"-",V272/V271)</f>
        <v>1</v>
      </c>
    </row>
    <row r="272" spans="1:23" ht="26.25" customHeight="1">
      <c r="A272" s="300"/>
      <c r="B272" s="380"/>
      <c r="C272" s="372"/>
      <c r="D272" s="373"/>
      <c r="E272" s="374"/>
      <c r="F272" s="377" t="s">
        <v>298</v>
      </c>
      <c r="G272" s="378"/>
      <c r="H272" s="379"/>
      <c r="I272" s="19"/>
      <c r="J272" s="19"/>
      <c r="K272" s="19"/>
      <c r="L272" s="19"/>
      <c r="M272" s="19"/>
      <c r="N272" s="19"/>
      <c r="O272" s="19"/>
      <c r="P272" s="19"/>
      <c r="Q272" s="19"/>
      <c r="R272" s="19"/>
      <c r="S272" s="19"/>
      <c r="T272" s="19">
        <v>25</v>
      </c>
      <c r="U272" s="20"/>
      <c r="V272" s="129">
        <f t="shared" ref="V272:V280" si="6">SUM(I272:T272)</f>
        <v>25</v>
      </c>
      <c r="W272" s="376"/>
    </row>
    <row r="273" spans="1:23" ht="26.25" customHeight="1">
      <c r="A273" s="300"/>
      <c r="B273" s="380">
        <v>2</v>
      </c>
      <c r="C273" s="370" t="s">
        <v>1109</v>
      </c>
      <c r="D273" s="371"/>
      <c r="E273" s="374" t="s">
        <v>1110</v>
      </c>
      <c r="F273" s="358" t="s">
        <v>300</v>
      </c>
      <c r="G273" s="375"/>
      <c r="H273" s="359"/>
      <c r="I273" s="104"/>
      <c r="J273" s="104"/>
      <c r="K273" s="104"/>
      <c r="L273" s="104"/>
      <c r="M273" s="104"/>
      <c r="N273" s="104"/>
      <c r="O273" s="104"/>
      <c r="P273" s="104"/>
      <c r="Q273" s="104"/>
      <c r="R273" s="104"/>
      <c r="S273" s="104">
        <v>1</v>
      </c>
      <c r="T273" s="104"/>
      <c r="U273" s="105"/>
      <c r="V273" s="129">
        <f t="shared" si="6"/>
        <v>1</v>
      </c>
      <c r="W273" s="376">
        <f>IF(V273=0,"-",V274/V273)</f>
        <v>1</v>
      </c>
    </row>
    <row r="274" spans="1:23" ht="26.25" customHeight="1">
      <c r="A274" s="300"/>
      <c r="B274" s="380"/>
      <c r="C274" s="372"/>
      <c r="D274" s="373"/>
      <c r="E274" s="374"/>
      <c r="F274" s="377" t="s">
        <v>298</v>
      </c>
      <c r="G274" s="378"/>
      <c r="H274" s="379"/>
      <c r="I274" s="19"/>
      <c r="J274" s="19"/>
      <c r="K274" s="19"/>
      <c r="L274" s="19"/>
      <c r="M274" s="19"/>
      <c r="N274" s="19"/>
      <c r="O274" s="19"/>
      <c r="P274" s="19"/>
      <c r="Q274" s="19"/>
      <c r="R274" s="19"/>
      <c r="S274" s="19"/>
      <c r="T274" s="19">
        <v>1</v>
      </c>
      <c r="U274" s="20"/>
      <c r="V274" s="129">
        <f t="shared" si="6"/>
        <v>1</v>
      </c>
      <c r="W274" s="376"/>
    </row>
    <row r="275" spans="1:23" ht="26.25" customHeight="1">
      <c r="A275" s="300"/>
      <c r="B275" s="380">
        <v>3</v>
      </c>
      <c r="C275" s="370"/>
      <c r="D275" s="371"/>
      <c r="E275" s="374"/>
      <c r="F275" s="358" t="s">
        <v>300</v>
      </c>
      <c r="G275" s="375"/>
      <c r="H275" s="359"/>
      <c r="I275" s="104"/>
      <c r="J275" s="104"/>
      <c r="K275" s="104"/>
      <c r="L275" s="104"/>
      <c r="M275" s="104"/>
      <c r="N275" s="104"/>
      <c r="O275" s="104"/>
      <c r="P275" s="104"/>
      <c r="Q275" s="104"/>
      <c r="R275" s="104"/>
      <c r="S275" s="104"/>
      <c r="T275" s="104"/>
      <c r="U275" s="105"/>
      <c r="V275" s="129">
        <f t="shared" si="6"/>
        <v>0</v>
      </c>
      <c r="W275" s="376" t="str">
        <f>IF(V275=0,"-",V276/V275)</f>
        <v>-</v>
      </c>
    </row>
    <row r="276" spans="1:23" ht="26.25" customHeight="1">
      <c r="A276" s="300"/>
      <c r="B276" s="380"/>
      <c r="C276" s="372"/>
      <c r="D276" s="373"/>
      <c r="E276" s="374"/>
      <c r="F276" s="377" t="s">
        <v>298</v>
      </c>
      <c r="G276" s="378"/>
      <c r="H276" s="379"/>
      <c r="I276" s="19"/>
      <c r="J276" s="19"/>
      <c r="K276" s="19"/>
      <c r="L276" s="19"/>
      <c r="M276" s="19"/>
      <c r="N276" s="19"/>
      <c r="O276" s="19"/>
      <c r="P276" s="19"/>
      <c r="Q276" s="19"/>
      <c r="R276" s="19"/>
      <c r="S276" s="19"/>
      <c r="T276" s="19"/>
      <c r="U276" s="20"/>
      <c r="V276" s="129">
        <f t="shared" si="6"/>
        <v>0</v>
      </c>
      <c r="W276" s="376"/>
    </row>
    <row r="277" spans="1:23" ht="26.25" customHeight="1">
      <c r="A277" s="300"/>
      <c r="B277" s="380">
        <v>4</v>
      </c>
      <c r="C277" s="370"/>
      <c r="D277" s="371"/>
      <c r="E277" s="374"/>
      <c r="F277" s="358" t="s">
        <v>300</v>
      </c>
      <c r="G277" s="375"/>
      <c r="H277" s="359"/>
      <c r="I277" s="104"/>
      <c r="J277" s="104"/>
      <c r="K277" s="104"/>
      <c r="L277" s="104"/>
      <c r="M277" s="104"/>
      <c r="N277" s="104"/>
      <c r="O277" s="104"/>
      <c r="P277" s="104"/>
      <c r="Q277" s="104"/>
      <c r="R277" s="104"/>
      <c r="S277" s="104"/>
      <c r="T277" s="104"/>
      <c r="U277" s="105"/>
      <c r="V277" s="129">
        <f t="shared" si="6"/>
        <v>0</v>
      </c>
      <c r="W277" s="376" t="str">
        <f>IF(V277=0,"-",V278/V277)</f>
        <v>-</v>
      </c>
    </row>
    <row r="278" spans="1:23" ht="26.25" customHeight="1">
      <c r="A278" s="300"/>
      <c r="B278" s="380"/>
      <c r="C278" s="372"/>
      <c r="D278" s="373"/>
      <c r="E278" s="374"/>
      <c r="F278" s="377" t="s">
        <v>298</v>
      </c>
      <c r="G278" s="378"/>
      <c r="H278" s="379"/>
      <c r="I278" s="19"/>
      <c r="J278" s="19"/>
      <c r="K278" s="19"/>
      <c r="L278" s="19"/>
      <c r="M278" s="19"/>
      <c r="N278" s="19"/>
      <c r="O278" s="19"/>
      <c r="P278" s="19"/>
      <c r="Q278" s="19"/>
      <c r="R278" s="19"/>
      <c r="S278" s="19"/>
      <c r="T278" s="19"/>
      <c r="U278" s="20"/>
      <c r="V278" s="129">
        <f t="shared" si="6"/>
        <v>0</v>
      </c>
      <c r="W278" s="376"/>
    </row>
    <row r="279" spans="1:23" ht="26.25" customHeight="1">
      <c r="A279" s="300"/>
      <c r="B279" s="380">
        <v>5</v>
      </c>
      <c r="C279" s="370"/>
      <c r="D279" s="371"/>
      <c r="E279" s="374"/>
      <c r="F279" s="358" t="s">
        <v>300</v>
      </c>
      <c r="G279" s="375"/>
      <c r="H279" s="359"/>
      <c r="I279" s="104"/>
      <c r="J279" s="104"/>
      <c r="K279" s="104"/>
      <c r="L279" s="104"/>
      <c r="M279" s="104"/>
      <c r="N279" s="104"/>
      <c r="O279" s="104"/>
      <c r="P279" s="104"/>
      <c r="Q279" s="104"/>
      <c r="R279" s="104"/>
      <c r="S279" s="104"/>
      <c r="T279" s="104"/>
      <c r="U279" s="105"/>
      <c r="V279" s="129">
        <f t="shared" si="6"/>
        <v>0</v>
      </c>
      <c r="W279" s="376" t="str">
        <f>IF(V279=0,"-",V280/V279)</f>
        <v>-</v>
      </c>
    </row>
    <row r="280" spans="1:23" ht="26.25" customHeight="1">
      <c r="A280" s="301"/>
      <c r="B280" s="380"/>
      <c r="C280" s="372"/>
      <c r="D280" s="373"/>
      <c r="E280" s="374"/>
      <c r="F280" s="377" t="s">
        <v>298</v>
      </c>
      <c r="G280" s="378"/>
      <c r="H280" s="379"/>
      <c r="I280" s="19"/>
      <c r="J280" s="19"/>
      <c r="K280" s="19"/>
      <c r="L280" s="19"/>
      <c r="M280" s="19"/>
      <c r="N280" s="19"/>
      <c r="O280" s="19"/>
      <c r="P280" s="19"/>
      <c r="Q280" s="19"/>
      <c r="R280" s="19"/>
      <c r="S280" s="19"/>
      <c r="T280" s="19"/>
      <c r="U280" s="20"/>
      <c r="V280" s="129">
        <f t="shared" si="6"/>
        <v>0</v>
      </c>
      <c r="W280" s="376"/>
    </row>
    <row r="281" spans="1:23" ht="26.25" customHeight="1">
      <c r="A281" s="299" t="s">
        <v>1169</v>
      </c>
      <c r="B281" s="381">
        <v>1</v>
      </c>
      <c r="C281" s="370" t="s">
        <v>1112</v>
      </c>
      <c r="D281" s="371"/>
      <c r="E281" s="374" t="s">
        <v>1075</v>
      </c>
      <c r="F281" s="358" t="s">
        <v>300</v>
      </c>
      <c r="G281" s="375"/>
      <c r="H281" s="359"/>
      <c r="I281" s="104"/>
      <c r="J281" s="104"/>
      <c r="K281" s="104"/>
      <c r="L281" s="104"/>
      <c r="M281" s="104"/>
      <c r="N281" s="104"/>
      <c r="O281" s="104"/>
      <c r="P281" s="104"/>
      <c r="Q281" s="104"/>
      <c r="R281" s="104"/>
      <c r="S281" s="104"/>
      <c r="T281" s="104">
        <v>60</v>
      </c>
      <c r="U281" s="105"/>
      <c r="V281" s="129">
        <f>SUM(I281:T281)</f>
        <v>60</v>
      </c>
      <c r="W281" s="376">
        <f>IF(V281=0,"-",V282/V281)</f>
        <v>1</v>
      </c>
    </row>
    <row r="282" spans="1:23" ht="26.25" customHeight="1">
      <c r="A282" s="300"/>
      <c r="B282" s="382"/>
      <c r="C282" s="372"/>
      <c r="D282" s="373"/>
      <c r="E282" s="374"/>
      <c r="F282" s="377" t="s">
        <v>298</v>
      </c>
      <c r="G282" s="378"/>
      <c r="H282" s="379"/>
      <c r="I282" s="19"/>
      <c r="J282" s="19"/>
      <c r="K282" s="19"/>
      <c r="L282" s="19"/>
      <c r="M282" s="19"/>
      <c r="N282" s="19"/>
      <c r="O282" s="19"/>
      <c r="P282" s="19"/>
      <c r="Q282" s="19"/>
      <c r="R282" s="19"/>
      <c r="S282" s="19"/>
      <c r="T282" s="19">
        <v>60</v>
      </c>
      <c r="U282" s="20"/>
      <c r="V282" s="129">
        <f t="shared" ref="V282:V290" si="7">SUM(I282:T282)</f>
        <v>60</v>
      </c>
      <c r="W282" s="376"/>
    </row>
    <row r="283" spans="1:23" ht="26.25" customHeight="1">
      <c r="A283" s="300"/>
      <c r="B283" s="381">
        <v>2</v>
      </c>
      <c r="C283" s="370" t="s">
        <v>1113</v>
      </c>
      <c r="D283" s="371"/>
      <c r="E283" s="374" t="s">
        <v>1114</v>
      </c>
      <c r="F283" s="358" t="s">
        <v>300</v>
      </c>
      <c r="G283" s="375"/>
      <c r="H283" s="359"/>
      <c r="I283" s="104"/>
      <c r="J283" s="104"/>
      <c r="K283" s="104"/>
      <c r="L283" s="104"/>
      <c r="M283" s="104"/>
      <c r="N283" s="104"/>
      <c r="O283" s="104"/>
      <c r="P283" s="104"/>
      <c r="Q283" s="104"/>
      <c r="R283" s="104"/>
      <c r="S283" s="104"/>
      <c r="T283" s="104">
        <v>2</v>
      </c>
      <c r="U283" s="105"/>
      <c r="V283" s="129">
        <f t="shared" si="7"/>
        <v>2</v>
      </c>
      <c r="W283" s="376">
        <f>IF(V283=0,"-",V284/V283)</f>
        <v>1</v>
      </c>
    </row>
    <row r="284" spans="1:23" ht="26.25" customHeight="1">
      <c r="A284" s="300"/>
      <c r="B284" s="382"/>
      <c r="C284" s="372"/>
      <c r="D284" s="373"/>
      <c r="E284" s="374"/>
      <c r="F284" s="377" t="s">
        <v>298</v>
      </c>
      <c r="G284" s="378"/>
      <c r="H284" s="379"/>
      <c r="I284" s="19"/>
      <c r="J284" s="19"/>
      <c r="K284" s="19"/>
      <c r="L284" s="19"/>
      <c r="M284" s="19"/>
      <c r="N284" s="19"/>
      <c r="O284" s="19"/>
      <c r="P284" s="19"/>
      <c r="Q284" s="19"/>
      <c r="R284" s="19"/>
      <c r="S284" s="19"/>
      <c r="T284" s="19">
        <v>2</v>
      </c>
      <c r="U284" s="20"/>
      <c r="V284" s="129">
        <f t="shared" si="7"/>
        <v>2</v>
      </c>
      <c r="W284" s="376"/>
    </row>
    <row r="285" spans="1:23" ht="26.25" customHeight="1">
      <c r="A285" s="300"/>
      <c r="B285" s="381">
        <v>3</v>
      </c>
      <c r="C285" s="370"/>
      <c r="D285" s="371"/>
      <c r="E285" s="374"/>
      <c r="F285" s="358" t="s">
        <v>300</v>
      </c>
      <c r="G285" s="375"/>
      <c r="H285" s="359"/>
      <c r="I285" s="104"/>
      <c r="J285" s="104"/>
      <c r="K285" s="104"/>
      <c r="L285" s="104"/>
      <c r="M285" s="104"/>
      <c r="N285" s="104"/>
      <c r="O285" s="104"/>
      <c r="P285" s="104"/>
      <c r="Q285" s="104"/>
      <c r="R285" s="104"/>
      <c r="S285" s="104"/>
      <c r="T285" s="104"/>
      <c r="U285" s="105"/>
      <c r="V285" s="129">
        <f t="shared" si="7"/>
        <v>0</v>
      </c>
      <c r="W285" s="376" t="str">
        <f>IF(V285=0,"-",V286/V285)</f>
        <v>-</v>
      </c>
    </row>
    <row r="286" spans="1:23" ht="26.25" customHeight="1">
      <c r="A286" s="300"/>
      <c r="B286" s="382"/>
      <c r="C286" s="372"/>
      <c r="D286" s="373"/>
      <c r="E286" s="374"/>
      <c r="F286" s="377" t="s">
        <v>298</v>
      </c>
      <c r="G286" s="378"/>
      <c r="H286" s="379"/>
      <c r="I286" s="19"/>
      <c r="J286" s="19"/>
      <c r="K286" s="19"/>
      <c r="L286" s="19"/>
      <c r="M286" s="19"/>
      <c r="N286" s="19"/>
      <c r="O286" s="19"/>
      <c r="P286" s="19"/>
      <c r="Q286" s="19"/>
      <c r="R286" s="19"/>
      <c r="S286" s="19"/>
      <c r="T286" s="19"/>
      <c r="U286" s="20"/>
      <c r="V286" s="129">
        <f t="shared" si="7"/>
        <v>0</v>
      </c>
      <c r="W286" s="376"/>
    </row>
    <row r="287" spans="1:23" ht="26.25" customHeight="1">
      <c r="A287" s="300"/>
      <c r="B287" s="381">
        <v>4</v>
      </c>
      <c r="C287" s="370"/>
      <c r="D287" s="371"/>
      <c r="E287" s="374"/>
      <c r="F287" s="358" t="s">
        <v>300</v>
      </c>
      <c r="G287" s="375"/>
      <c r="H287" s="359"/>
      <c r="I287" s="104"/>
      <c r="J287" s="104"/>
      <c r="K287" s="104"/>
      <c r="L287" s="104"/>
      <c r="M287" s="104"/>
      <c r="N287" s="104"/>
      <c r="O287" s="104"/>
      <c r="P287" s="104"/>
      <c r="Q287" s="104"/>
      <c r="R287" s="104"/>
      <c r="S287" s="104"/>
      <c r="T287" s="104"/>
      <c r="U287" s="105"/>
      <c r="V287" s="129">
        <f t="shared" si="7"/>
        <v>0</v>
      </c>
      <c r="W287" s="376" t="str">
        <f>IF(V287=0,"-",V288/V287)</f>
        <v>-</v>
      </c>
    </row>
    <row r="288" spans="1:23" ht="26.25" customHeight="1">
      <c r="A288" s="300"/>
      <c r="B288" s="382"/>
      <c r="C288" s="372"/>
      <c r="D288" s="373"/>
      <c r="E288" s="374"/>
      <c r="F288" s="377" t="s">
        <v>298</v>
      </c>
      <c r="G288" s="378"/>
      <c r="H288" s="379"/>
      <c r="I288" s="19"/>
      <c r="J288" s="19"/>
      <c r="K288" s="19"/>
      <c r="L288" s="19"/>
      <c r="M288" s="19"/>
      <c r="N288" s="19"/>
      <c r="O288" s="19"/>
      <c r="P288" s="19"/>
      <c r="Q288" s="19"/>
      <c r="R288" s="19"/>
      <c r="S288" s="19"/>
      <c r="T288" s="19"/>
      <c r="U288" s="20"/>
      <c r="V288" s="129">
        <f t="shared" si="7"/>
        <v>0</v>
      </c>
      <c r="W288" s="376"/>
    </row>
    <row r="289" spans="1:23" ht="26.25" customHeight="1">
      <c r="A289" s="300"/>
      <c r="B289" s="381">
        <v>5</v>
      </c>
      <c r="C289" s="370"/>
      <c r="D289" s="371"/>
      <c r="E289" s="374"/>
      <c r="F289" s="358" t="s">
        <v>300</v>
      </c>
      <c r="G289" s="375"/>
      <c r="H289" s="359"/>
      <c r="I289" s="104"/>
      <c r="J289" s="104"/>
      <c r="K289" s="104"/>
      <c r="L289" s="104"/>
      <c r="M289" s="104"/>
      <c r="N289" s="104"/>
      <c r="O289" s="104"/>
      <c r="P289" s="104"/>
      <c r="Q289" s="104"/>
      <c r="R289" s="104"/>
      <c r="S289" s="104"/>
      <c r="T289" s="104"/>
      <c r="U289" s="105"/>
      <c r="V289" s="129">
        <f t="shared" si="7"/>
        <v>0</v>
      </c>
      <c r="W289" s="376" t="str">
        <f>IF(V289=0,"-",V290/V289)</f>
        <v>-</v>
      </c>
    </row>
    <row r="290" spans="1:23" ht="26.25" customHeight="1">
      <c r="A290" s="301"/>
      <c r="B290" s="382"/>
      <c r="C290" s="372"/>
      <c r="D290" s="373"/>
      <c r="E290" s="374"/>
      <c r="F290" s="377" t="s">
        <v>298</v>
      </c>
      <c r="G290" s="378"/>
      <c r="H290" s="379"/>
      <c r="I290" s="19"/>
      <c r="J290" s="19"/>
      <c r="K290" s="19"/>
      <c r="L290" s="19"/>
      <c r="M290" s="19"/>
      <c r="N290" s="19"/>
      <c r="O290" s="19"/>
      <c r="P290" s="19"/>
      <c r="Q290" s="19"/>
      <c r="R290" s="19"/>
      <c r="S290" s="19"/>
      <c r="T290" s="19"/>
      <c r="U290" s="20"/>
      <c r="V290" s="129">
        <f t="shared" si="7"/>
        <v>0</v>
      </c>
      <c r="W290" s="376"/>
    </row>
    <row r="291" spans="1:23" ht="15.75" customHeight="1"/>
    <row r="293" spans="1:23" ht="12" customHeight="1">
      <c r="A293" s="385"/>
      <c r="B293" s="385"/>
      <c r="C293" s="385"/>
      <c r="D293" s="385"/>
      <c r="E293" s="2"/>
      <c r="F293" s="385"/>
      <c r="G293" s="385"/>
      <c r="H293" s="385"/>
      <c r="I293" s="385"/>
      <c r="J293" s="385"/>
      <c r="K293" s="385"/>
      <c r="L293" s="385"/>
      <c r="M293" s="385"/>
      <c r="N293" s="385"/>
      <c r="O293" s="385"/>
      <c r="P293" s="2"/>
      <c r="Q293" s="385"/>
      <c r="R293" s="385"/>
      <c r="S293" s="385"/>
      <c r="T293" s="385"/>
      <c r="U293" s="385"/>
      <c r="V293" s="385"/>
      <c r="W293" s="385"/>
    </row>
    <row r="294" spans="1:23" ht="15" customHeight="1">
      <c r="A294" s="386" t="s">
        <v>1052</v>
      </c>
      <c r="B294" s="386"/>
      <c r="C294" s="386"/>
      <c r="D294" s="386"/>
      <c r="E294" s="2"/>
      <c r="F294" s="386" t="s">
        <v>1053</v>
      </c>
      <c r="G294" s="386"/>
      <c r="H294" s="386"/>
      <c r="I294" s="386"/>
      <c r="J294" s="386"/>
      <c r="K294" s="386"/>
      <c r="L294" s="386"/>
      <c r="M294" s="386"/>
      <c r="N294" s="386"/>
      <c r="O294" s="386"/>
      <c r="P294" s="2"/>
      <c r="Q294" s="386" t="s">
        <v>1054</v>
      </c>
      <c r="R294" s="386"/>
      <c r="S294" s="386"/>
      <c r="T294" s="386"/>
      <c r="U294" s="386"/>
      <c r="V294" s="386"/>
      <c r="W294" s="386"/>
    </row>
    <row r="295" spans="1:23" ht="15" customHeight="1">
      <c r="A295" s="161"/>
      <c r="B295" s="161"/>
      <c r="C295" s="161"/>
      <c r="D295" s="161"/>
      <c r="F295" s="161"/>
      <c r="G295" s="161"/>
      <c r="H295" s="161"/>
      <c r="I295" s="161"/>
      <c r="J295" s="161"/>
      <c r="K295" s="161"/>
      <c r="L295" s="161"/>
      <c r="M295" s="161"/>
      <c r="N295" s="161"/>
      <c r="O295" s="161"/>
      <c r="Q295" s="161"/>
      <c r="R295" s="161"/>
      <c r="S295" s="161"/>
      <c r="T295" s="161"/>
      <c r="U295" s="161"/>
      <c r="V295" s="161"/>
      <c r="W295" s="161"/>
    </row>
    <row r="297" spans="1:23">
      <c r="A297" s="383" t="s">
        <v>1034</v>
      </c>
      <c r="B297" s="383"/>
      <c r="C297" s="383"/>
      <c r="D297" s="383"/>
      <c r="F297" s="383" t="s">
        <v>1035</v>
      </c>
      <c r="G297" s="383"/>
      <c r="H297" s="383"/>
      <c r="I297" s="383"/>
      <c r="J297" s="383"/>
      <c r="K297" s="383"/>
      <c r="L297" s="383"/>
      <c r="M297" s="383"/>
      <c r="N297" s="383"/>
      <c r="O297" s="383"/>
      <c r="Q297" s="383" t="s">
        <v>1036</v>
      </c>
      <c r="R297" s="383"/>
      <c r="S297" s="383"/>
      <c r="T297" s="383"/>
      <c r="U297" s="383"/>
      <c r="V297" s="383"/>
      <c r="W297" s="383"/>
    </row>
    <row r="298" spans="1:23">
      <c r="A298" s="384"/>
      <c r="B298" s="384"/>
      <c r="C298" s="384"/>
      <c r="D298" s="384"/>
      <c r="F298" s="384"/>
      <c r="G298" s="384"/>
      <c r="H298" s="384"/>
      <c r="I298" s="384"/>
      <c r="J298" s="384"/>
      <c r="K298" s="384"/>
      <c r="L298" s="384"/>
      <c r="M298" s="384"/>
      <c r="N298" s="384"/>
      <c r="O298" s="384"/>
      <c r="Q298" s="384"/>
      <c r="R298" s="384"/>
      <c r="S298" s="384"/>
      <c r="T298" s="384"/>
      <c r="U298" s="384"/>
      <c r="V298" s="384"/>
      <c r="W298" s="384"/>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C2:E2"/>
    <mergeCell ref="F2:T2"/>
    <mergeCell ref="C3:E3"/>
    <mergeCell ref="F3:T3"/>
    <mergeCell ref="D4:E4"/>
    <mergeCell ref="F4:J4"/>
    <mergeCell ref="A12:W12"/>
    <mergeCell ref="A13:C13"/>
    <mergeCell ref="D13:W13"/>
    <mergeCell ref="A14:C14"/>
    <mergeCell ref="D14:W14"/>
    <mergeCell ref="A15:C15"/>
    <mergeCell ref="D15:W15"/>
    <mergeCell ref="A6:W6"/>
    <mergeCell ref="A8:C8"/>
    <mergeCell ref="D8:W8"/>
    <mergeCell ref="A9:C9"/>
    <mergeCell ref="D9:W9"/>
    <mergeCell ref="A10:C10"/>
    <mergeCell ref="D10:W10"/>
    <mergeCell ref="A21:W21"/>
    <mergeCell ref="A22:W22"/>
    <mergeCell ref="A23:W23"/>
    <mergeCell ref="A24:W24"/>
    <mergeCell ref="A27:W27"/>
    <mergeCell ref="A29:B29"/>
    <mergeCell ref="C29:W29"/>
    <mergeCell ref="A16:C16"/>
    <mergeCell ref="D16:W16"/>
    <mergeCell ref="A17:C17"/>
    <mergeCell ref="D17:W17"/>
    <mergeCell ref="A19:W19"/>
    <mergeCell ref="A20:W20"/>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E40:F40"/>
    <mergeCell ref="O40:V40"/>
    <mergeCell ref="E41:F41"/>
    <mergeCell ref="A43:W43"/>
    <mergeCell ref="A44:B45"/>
    <mergeCell ref="C44:D45"/>
    <mergeCell ref="E44:E45"/>
    <mergeCell ref="F44:T44"/>
    <mergeCell ref="V44:V45"/>
    <mergeCell ref="W44:W45"/>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A54:V54"/>
    <mergeCell ref="A56:E56"/>
    <mergeCell ref="F56:W56"/>
    <mergeCell ref="A58:W58"/>
    <mergeCell ref="A60:B60"/>
    <mergeCell ref="C60:W60"/>
    <mergeCell ref="A51:B51"/>
    <mergeCell ref="C51:D51"/>
    <mergeCell ref="F51:H51"/>
    <mergeCell ref="W51:W52"/>
    <mergeCell ref="A52:B52"/>
    <mergeCell ref="C52:D52"/>
    <mergeCell ref="F52:H52"/>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E71:F71"/>
    <mergeCell ref="O71:V71"/>
    <mergeCell ref="E72:F72"/>
    <mergeCell ref="A74:W74"/>
    <mergeCell ref="A75:B76"/>
    <mergeCell ref="C75:D76"/>
    <mergeCell ref="E75:E76"/>
    <mergeCell ref="F75:T75"/>
    <mergeCell ref="V75:V76"/>
    <mergeCell ref="W75:W76"/>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E102:F102"/>
    <mergeCell ref="O102:V102"/>
    <mergeCell ref="E103:F103"/>
    <mergeCell ref="A105:W105"/>
    <mergeCell ref="A106:B107"/>
    <mergeCell ref="C106:D107"/>
    <mergeCell ref="E106:E107"/>
    <mergeCell ref="F106:T106"/>
    <mergeCell ref="V106:V107"/>
    <mergeCell ref="W106:W107"/>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E131:F131"/>
    <mergeCell ref="O131:V131"/>
    <mergeCell ref="E132:F132"/>
    <mergeCell ref="A134:W134"/>
    <mergeCell ref="A135:B136"/>
    <mergeCell ref="C135:D136"/>
    <mergeCell ref="E135:E136"/>
    <mergeCell ref="F135:T135"/>
    <mergeCell ref="V135:V136"/>
    <mergeCell ref="W135:W136"/>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E160:F160"/>
    <mergeCell ref="O160:V160"/>
    <mergeCell ref="E161:F161"/>
    <mergeCell ref="A163:W163"/>
    <mergeCell ref="A164:B165"/>
    <mergeCell ref="C164:D165"/>
    <mergeCell ref="E164:E165"/>
    <mergeCell ref="F164:T164"/>
    <mergeCell ref="V164:V165"/>
    <mergeCell ref="W164:W165"/>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E189:F189"/>
    <mergeCell ref="O189:V189"/>
    <mergeCell ref="E190:F190"/>
    <mergeCell ref="A192:W192"/>
    <mergeCell ref="A193:B194"/>
    <mergeCell ref="C193:D194"/>
    <mergeCell ref="E193:E194"/>
    <mergeCell ref="F193:T193"/>
    <mergeCell ref="V193:V194"/>
    <mergeCell ref="W193:W19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A232:V232"/>
    <mergeCell ref="A234:E234"/>
    <mergeCell ref="F234:W234"/>
    <mergeCell ref="A237:W237"/>
    <mergeCell ref="A239:A240"/>
    <mergeCell ref="B239:D240"/>
    <mergeCell ref="E239:E240"/>
    <mergeCell ref="F239:T239"/>
    <mergeCell ref="V239:V240"/>
    <mergeCell ref="W239:W240"/>
    <mergeCell ref="A241:A250"/>
    <mergeCell ref="B241:B242"/>
    <mergeCell ref="C241:D242"/>
    <mergeCell ref="E241:E242"/>
    <mergeCell ref="F241:H241"/>
    <mergeCell ref="B245:B246"/>
    <mergeCell ref="C245:D246"/>
    <mergeCell ref="E245:E246"/>
    <mergeCell ref="F245:H245"/>
    <mergeCell ref="B249:B250"/>
    <mergeCell ref="C249:D250"/>
    <mergeCell ref="E249:E250"/>
    <mergeCell ref="F249:H249"/>
    <mergeCell ref="W241:W242"/>
    <mergeCell ref="F242:H242"/>
    <mergeCell ref="B243:B244"/>
    <mergeCell ref="C243:D244"/>
    <mergeCell ref="E243:E244"/>
    <mergeCell ref="F243:H243"/>
    <mergeCell ref="W243:W244"/>
    <mergeCell ref="F244:H244"/>
    <mergeCell ref="F240:H240"/>
    <mergeCell ref="W249:W250"/>
    <mergeCell ref="F250:H250"/>
    <mergeCell ref="W245:W246"/>
    <mergeCell ref="F246:H246"/>
    <mergeCell ref="B247:B248"/>
    <mergeCell ref="C247:D248"/>
    <mergeCell ref="E247:E248"/>
    <mergeCell ref="F247:H247"/>
    <mergeCell ref="W247:W248"/>
    <mergeCell ref="F248:H248"/>
    <mergeCell ref="A251:A260"/>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B259:B260"/>
    <mergeCell ref="C259:D260"/>
    <mergeCell ref="E259:E260"/>
    <mergeCell ref="F259:H259"/>
    <mergeCell ref="W259:W260"/>
    <mergeCell ref="F260:H260"/>
    <mergeCell ref="B257:B258"/>
    <mergeCell ref="C257:D258"/>
    <mergeCell ref="E257:E258"/>
    <mergeCell ref="F257:H257"/>
    <mergeCell ref="W257:W258"/>
    <mergeCell ref="F258:H258"/>
    <mergeCell ref="A261:A270"/>
    <mergeCell ref="B261:B262"/>
    <mergeCell ref="C261:D262"/>
    <mergeCell ref="E261:E262"/>
    <mergeCell ref="F261:H261"/>
    <mergeCell ref="W261:W262"/>
    <mergeCell ref="F262:H262"/>
    <mergeCell ref="B263:B264"/>
    <mergeCell ref="C263:D264"/>
    <mergeCell ref="E263:E264"/>
    <mergeCell ref="F263:H263"/>
    <mergeCell ref="W263:W264"/>
    <mergeCell ref="F264:H264"/>
    <mergeCell ref="B265:B266"/>
    <mergeCell ref="C265:D266"/>
    <mergeCell ref="E265:E266"/>
    <mergeCell ref="F265:H265"/>
    <mergeCell ref="W265:W266"/>
    <mergeCell ref="F266:H266"/>
    <mergeCell ref="B269:B270"/>
    <mergeCell ref="C269:D270"/>
    <mergeCell ref="E269:E270"/>
    <mergeCell ref="F269:H269"/>
    <mergeCell ref="W269:W270"/>
    <mergeCell ref="F270:H270"/>
    <mergeCell ref="B267:B268"/>
    <mergeCell ref="C267:D268"/>
    <mergeCell ref="E267:E268"/>
    <mergeCell ref="F267:H267"/>
    <mergeCell ref="W267:W268"/>
    <mergeCell ref="F268:H268"/>
    <mergeCell ref="A271:A280"/>
    <mergeCell ref="B271:B272"/>
    <mergeCell ref="C271:D272"/>
    <mergeCell ref="E271:E272"/>
    <mergeCell ref="F271:H271"/>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B279:B280"/>
    <mergeCell ref="C279:D280"/>
    <mergeCell ref="E279:E280"/>
    <mergeCell ref="F279:H279"/>
    <mergeCell ref="W279:W280"/>
    <mergeCell ref="F280:H280"/>
    <mergeCell ref="B277:B278"/>
    <mergeCell ref="C277:D278"/>
    <mergeCell ref="E277:E278"/>
    <mergeCell ref="F277:H277"/>
    <mergeCell ref="W277:W278"/>
    <mergeCell ref="F278:H278"/>
    <mergeCell ref="A281:A290"/>
    <mergeCell ref="B281:B282"/>
    <mergeCell ref="C281:D282"/>
    <mergeCell ref="E281:E282"/>
    <mergeCell ref="F281:H281"/>
    <mergeCell ref="W281:W282"/>
    <mergeCell ref="F282:H282"/>
    <mergeCell ref="B283:B284"/>
    <mergeCell ref="C283:D284"/>
    <mergeCell ref="E283:E284"/>
    <mergeCell ref="F283:H283"/>
    <mergeCell ref="W283:W284"/>
    <mergeCell ref="F284:H284"/>
    <mergeCell ref="B285:B286"/>
    <mergeCell ref="C285:D286"/>
    <mergeCell ref="E285:E286"/>
    <mergeCell ref="F285:H285"/>
    <mergeCell ref="W285:W286"/>
    <mergeCell ref="F286:H286"/>
    <mergeCell ref="B289:B290"/>
    <mergeCell ref="C289:D290"/>
    <mergeCell ref="E289:E290"/>
    <mergeCell ref="F289:H289"/>
    <mergeCell ref="W289:W290"/>
    <mergeCell ref="F290:H290"/>
    <mergeCell ref="B287:B288"/>
    <mergeCell ref="C287:D288"/>
    <mergeCell ref="E287:E288"/>
    <mergeCell ref="F287:H287"/>
    <mergeCell ref="W287:W288"/>
    <mergeCell ref="F288:H288"/>
    <mergeCell ref="A297:D297"/>
    <mergeCell ref="F297:O297"/>
    <mergeCell ref="Q297:W297"/>
    <mergeCell ref="A298:D298"/>
    <mergeCell ref="F298:O298"/>
    <mergeCell ref="Q298:W298"/>
    <mergeCell ref="A293:D293"/>
    <mergeCell ref="F293:O293"/>
    <mergeCell ref="Q293:W293"/>
    <mergeCell ref="A294:D294"/>
    <mergeCell ref="F294:O294"/>
    <mergeCell ref="Q294:W294"/>
  </mergeCells>
  <conditionalFormatting sqref="X46:X47">
    <cfRule type="cellIs" dxfId="89" priority="42" operator="equal">
      <formula>"Incorrecto existen números que no son fijos"</formula>
    </cfRule>
  </conditionalFormatting>
  <conditionalFormatting sqref="X51:X52">
    <cfRule type="cellIs" dxfId="88" priority="41" operator="equal">
      <formula>"Incorrecto existen números que no son fijos"</formula>
    </cfRule>
  </conditionalFormatting>
  <conditionalFormatting sqref="X82:X83">
    <cfRule type="cellIs" dxfId="87" priority="39" operator="equal">
      <formula>"Incorrecto existen números que no son fijos"</formula>
    </cfRule>
  </conditionalFormatting>
  <conditionalFormatting sqref="X77:X78">
    <cfRule type="cellIs" dxfId="86" priority="40" operator="equal">
      <formula>"Incorrecto existen números que no son fijos"</formula>
    </cfRule>
  </conditionalFormatting>
  <conditionalFormatting sqref="X108:X109">
    <cfRule type="cellIs" dxfId="85" priority="38" operator="equal">
      <formula>"Incorrecto existen números que no son fijos"</formula>
    </cfRule>
  </conditionalFormatting>
  <conditionalFormatting sqref="X113:X114">
    <cfRule type="cellIs" dxfId="84" priority="37" operator="equal">
      <formula>"Incorrecto existen números que no son fijos"</formula>
    </cfRule>
  </conditionalFormatting>
  <conditionalFormatting sqref="X137:X138">
    <cfRule type="cellIs" dxfId="83" priority="36" operator="equal">
      <formula>"Incorrecto existen números que no son fijos"</formula>
    </cfRule>
  </conditionalFormatting>
  <conditionalFormatting sqref="X142:X143">
    <cfRule type="cellIs" dxfId="82" priority="35" operator="equal">
      <formula>"Incorrecto existen números que no son fijos"</formula>
    </cfRule>
  </conditionalFormatting>
  <conditionalFormatting sqref="X166:X167">
    <cfRule type="cellIs" dxfId="81" priority="34" operator="equal">
      <formula>"Incorrecto existen números que no son fijos"</formula>
    </cfRule>
  </conditionalFormatting>
  <conditionalFormatting sqref="X171:X172">
    <cfRule type="cellIs" dxfId="80" priority="33" operator="equal">
      <formula>"Incorrecto existen números que no son fijos"</formula>
    </cfRule>
  </conditionalFormatting>
  <conditionalFormatting sqref="X195:X196">
    <cfRule type="cellIs" dxfId="79" priority="32" operator="equal">
      <formula>"Incorrecto existen números que no son fijos"</formula>
    </cfRule>
  </conditionalFormatting>
  <conditionalFormatting sqref="X200:X201">
    <cfRule type="cellIs" dxfId="78" priority="31" operator="equal">
      <formula>"Incorrecto existen números que no son fijos"</formula>
    </cfRule>
  </conditionalFormatting>
  <conditionalFormatting sqref="X224:X225">
    <cfRule type="cellIs" dxfId="77" priority="30" operator="equal">
      <formula>"Incorrecto existen números que no son fijos"</formula>
    </cfRule>
  </conditionalFormatting>
  <conditionalFormatting sqref="X229:X230">
    <cfRule type="cellIs" dxfId="76" priority="29" operator="equal">
      <formula>"Incorrecto existen números que no son fijos"</formula>
    </cfRule>
  </conditionalFormatting>
  <conditionalFormatting sqref="W224">
    <cfRule type="cellIs" dxfId="75" priority="27" operator="equal">
      <formula>"Favor de indicar el tipo de fórmula"</formula>
    </cfRule>
    <cfRule type="cellIs" dxfId="74" priority="28" operator="equal">
      <formula>"Favor de proporcionar valores al calendario de las 2 variables en lo programado"</formula>
    </cfRule>
  </conditionalFormatting>
  <conditionalFormatting sqref="W229">
    <cfRule type="cellIs" dxfId="73" priority="25" operator="equal">
      <formula>"Favor de indicar el tipo de fórmula"</formula>
    </cfRule>
    <cfRule type="cellIs" dxfId="72" priority="26" operator="equal">
      <formula>"Favor de proporcionar valores al calendario de las 2 variables en lo programado"</formula>
    </cfRule>
  </conditionalFormatting>
  <conditionalFormatting sqref="W46">
    <cfRule type="cellIs" dxfId="71" priority="23" operator="equal">
      <formula>"Favor de indicar el tipo de fórmula"</formula>
    </cfRule>
    <cfRule type="cellIs" dxfId="70" priority="24" operator="equal">
      <formula>"Favor de proporcionar valores al calendario de las 2 variables en lo programado"</formula>
    </cfRule>
  </conditionalFormatting>
  <conditionalFormatting sqref="W51">
    <cfRule type="cellIs" dxfId="69" priority="21" operator="equal">
      <formula>"Favor de indicar el tipo de fórmula"</formula>
    </cfRule>
    <cfRule type="cellIs" dxfId="68" priority="22" operator="equal">
      <formula>"Favor de proporcionar valores al calendario de las 2 variables en lo programado"</formula>
    </cfRule>
  </conditionalFormatting>
  <conditionalFormatting sqref="W77">
    <cfRule type="cellIs" dxfId="67" priority="19" operator="equal">
      <formula>"Favor de indicar el tipo de fórmula"</formula>
    </cfRule>
    <cfRule type="cellIs" dxfId="66" priority="20" operator="equal">
      <formula>"Favor de proporcionar valores al calendario de las 2 variables en lo programado"</formula>
    </cfRule>
  </conditionalFormatting>
  <conditionalFormatting sqref="W82">
    <cfRule type="cellIs" dxfId="65" priority="17" operator="equal">
      <formula>"Favor de indicar el tipo de fórmula"</formula>
    </cfRule>
    <cfRule type="cellIs" dxfId="64" priority="18" operator="equal">
      <formula>"Favor de proporcionar valores al calendario de las 2 variables en lo programado"</formula>
    </cfRule>
  </conditionalFormatting>
  <conditionalFormatting sqref="W108">
    <cfRule type="cellIs" dxfId="63" priority="15" operator="equal">
      <formula>"Favor de indicar el tipo de fórmula"</formula>
    </cfRule>
    <cfRule type="cellIs" dxfId="62" priority="16" operator="equal">
      <formula>"Favor de proporcionar valores al calendario de las 2 variables en lo programado"</formula>
    </cfRule>
  </conditionalFormatting>
  <conditionalFormatting sqref="W113">
    <cfRule type="cellIs" dxfId="61" priority="13" operator="equal">
      <formula>"Favor de indicar el tipo de fórmula"</formula>
    </cfRule>
    <cfRule type="cellIs" dxfId="60" priority="14" operator="equal">
      <formula>"Favor de proporcionar valores al calendario de las 2 variables en lo programado"</formula>
    </cfRule>
  </conditionalFormatting>
  <conditionalFormatting sqref="W137">
    <cfRule type="cellIs" dxfId="59" priority="11" operator="equal">
      <formula>"Favor de indicar el tipo de fórmula"</formula>
    </cfRule>
    <cfRule type="cellIs" dxfId="58" priority="12" operator="equal">
      <formula>"Favor de proporcionar valores al calendario de las 2 variables en lo programado"</formula>
    </cfRule>
  </conditionalFormatting>
  <conditionalFormatting sqref="W142">
    <cfRule type="cellIs" dxfId="57" priority="9" operator="equal">
      <formula>"Favor de indicar el tipo de fórmula"</formula>
    </cfRule>
    <cfRule type="cellIs" dxfId="56" priority="10" operator="equal">
      <formula>"Favor de proporcionar valores al calendario de las 2 variables en lo programado"</formula>
    </cfRule>
  </conditionalFormatting>
  <conditionalFormatting sqref="W166">
    <cfRule type="cellIs" dxfId="55" priority="7" operator="equal">
      <formula>"Favor de indicar el tipo de fórmula"</formula>
    </cfRule>
    <cfRule type="cellIs" dxfId="54" priority="8" operator="equal">
      <formula>"Favor de proporcionar valores al calendario de las 2 variables en lo programado"</formula>
    </cfRule>
  </conditionalFormatting>
  <conditionalFormatting sqref="W171">
    <cfRule type="cellIs" dxfId="53" priority="5" operator="equal">
      <formula>"Favor de indicar el tipo de fórmula"</formula>
    </cfRule>
    <cfRule type="cellIs" dxfId="52" priority="6" operator="equal">
      <formula>"Favor de proporcionar valores al calendario de las 2 variables en lo programado"</formula>
    </cfRule>
  </conditionalFormatting>
  <conditionalFormatting sqref="W195">
    <cfRule type="cellIs" dxfId="51" priority="3" operator="equal">
      <formula>"Favor de indicar el tipo de fórmula"</formula>
    </cfRule>
    <cfRule type="cellIs" dxfId="50" priority="4" operator="equal">
      <formula>"Favor de proporcionar valores al calendario de las 2 variables en lo programado"</formula>
    </cfRule>
  </conditionalFormatting>
  <conditionalFormatting sqref="W200">
    <cfRule type="cellIs" dxfId="49" priority="1" operator="equal">
      <formula>"Favor de indicar el tipo de fórmula"</formula>
    </cfRule>
    <cfRule type="cellIs" dxfId="48" priority="2" operator="equal">
      <formula>"Favor de proporcionar valores al calendario de las 2 variables en lo programado"</formula>
    </cfRule>
  </conditionalFormatting>
  <dataValidations count="4">
    <dataValidation type="list" allowBlank="1" showInputMessage="1" showErrorMessage="1" sqref="G99:J99 G215:J215 G68:J68 G128:J128 G157:J157 G186:J186 G37:J37">
      <formula1>"Porcentaje, Variación Porcentual,Promedio, Otras"</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C37 C68 C99 C128 C157 C186 C215">
      <formula1>"Estratégico, Gestión"</formula1>
    </dataValidation>
  </dataValidations>
  <printOptions horizontalCentered="1"/>
  <pageMargins left="0" right="0" top="0.31496062992125984" bottom="0.31496062992125984" header="0.19685039370078741" footer="3.937007874015748E-2"/>
  <pageSetup scale="52" orientation="portrait" horizontalDpi="1200" verticalDpi="1200"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Hoja1!$G$2:$G$5</xm:f>
          </x14:formula1>
          <xm:sqref>A20:W20</xm:sqref>
        </x14:dataValidation>
        <x14:dataValidation type="list" allowBlank="1" showInputMessage="1" showErrorMessage="1">
          <x14:formula1>
            <xm:f>Hoja1!$F$2:$F$112</xm:f>
          </x14:formula1>
          <xm:sqref>D16</xm:sqref>
        </x14:dataValidation>
        <x14:dataValidation type="list" allowBlank="1" showInputMessage="1" showErrorMessage="1">
          <x14:formula1>
            <xm:f>Hoja1!$E$2:$E$29</xm:f>
          </x14:formula1>
          <xm:sqref>D15</xm:sqref>
        </x14:dataValidation>
        <x14:dataValidation type="list" allowBlank="1" showInputMessage="1" showErrorMessage="1">
          <x14:formula1>
            <xm:f>Hoja1!$D$2:$D$5</xm:f>
          </x14:formula1>
          <xm:sqref>D14:W14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3300"/>
  </sheetPr>
  <dimension ref="A1:AG746"/>
  <sheetViews>
    <sheetView showGridLines="0" tabSelected="1" view="pageBreakPreview" zoomScaleNormal="85" zoomScaleSheetLayoutView="100" workbookViewId="0">
      <selection activeCell="K270" sqref="K270"/>
    </sheetView>
  </sheetViews>
  <sheetFormatPr baseColWidth="10" defaultColWidth="11.42578125" defaultRowHeight="12.75"/>
  <cols>
    <col min="1" max="1" width="13.140625" style="1" customWidth="1"/>
    <col min="2" max="2" width="4.42578125" style="1" customWidth="1"/>
    <col min="3" max="3" width="18.85546875" style="1" customWidth="1"/>
    <col min="4" max="4" width="7.7109375" style="1" customWidth="1"/>
    <col min="5" max="5" width="8.7109375" style="1" customWidth="1"/>
    <col min="6" max="6" width="9" style="1" customWidth="1"/>
    <col min="7" max="7" width="5.28515625" style="1" customWidth="1"/>
    <col min="8" max="8" width="2.140625" style="1" customWidth="1"/>
    <col min="9" max="9" width="6.42578125" style="1" customWidth="1"/>
    <col min="10" max="10" width="7.7109375" style="1" customWidth="1"/>
    <col min="11" max="11" width="6.5703125" style="1" customWidth="1"/>
    <col min="12" max="12" width="6.42578125" style="1" customWidth="1"/>
    <col min="13" max="13" width="5.42578125" style="1" customWidth="1"/>
    <col min="14" max="14" width="5.28515625" style="1" customWidth="1"/>
    <col min="15" max="15" width="6.28515625" style="1" customWidth="1"/>
    <col min="16" max="16" width="4.5703125" style="1" customWidth="1"/>
    <col min="17" max="17" width="7.42578125" style="1" customWidth="1"/>
    <col min="18" max="18" width="5.42578125" style="1" customWidth="1"/>
    <col min="19" max="20" width="6" style="1" customWidth="1"/>
    <col min="21" max="21" width="9.140625" style="1" hidden="1" customWidth="1"/>
    <col min="22" max="22" width="8" style="1" customWidth="1"/>
    <col min="23" max="23" width="14" style="1" customWidth="1"/>
    <col min="24" max="24" width="12.28515625" style="1" customWidth="1"/>
    <col min="25" max="25" width="41.28515625" style="3" bestFit="1"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1" spans="1:23">
      <c r="V1" s="2"/>
      <c r="W1" s="2"/>
    </row>
    <row r="2" spans="1:23" ht="18.75" customHeight="1" thickBot="1">
      <c r="A2" s="4"/>
      <c r="B2" s="4"/>
      <c r="C2" s="237" t="s">
        <v>883</v>
      </c>
      <c r="D2" s="237"/>
      <c r="E2" s="237"/>
      <c r="F2" s="293" t="s">
        <v>426</v>
      </c>
      <c r="G2" s="293"/>
      <c r="H2" s="293"/>
      <c r="I2" s="293"/>
      <c r="J2" s="293"/>
      <c r="K2" s="293"/>
      <c r="L2" s="293"/>
      <c r="M2" s="293"/>
      <c r="N2" s="293"/>
      <c r="O2" s="293"/>
      <c r="P2" s="293"/>
      <c r="Q2" s="293"/>
      <c r="R2" s="293"/>
      <c r="S2" s="293"/>
      <c r="T2" s="293"/>
      <c r="U2" s="5"/>
      <c r="V2" s="6"/>
      <c r="W2" s="6"/>
    </row>
    <row r="3" spans="1:23" ht="18.75" customHeight="1" thickBot="1">
      <c r="A3" s="4"/>
      <c r="B3" s="4"/>
      <c r="C3" s="237" t="s">
        <v>315</v>
      </c>
      <c r="D3" s="237"/>
      <c r="E3" s="237"/>
      <c r="F3" s="298" t="s">
        <v>1225</v>
      </c>
      <c r="G3" s="298"/>
      <c r="H3" s="298"/>
      <c r="I3" s="298"/>
      <c r="J3" s="298"/>
      <c r="K3" s="298"/>
      <c r="L3" s="298"/>
      <c r="M3" s="298"/>
      <c r="N3" s="298"/>
      <c r="O3" s="298"/>
      <c r="P3" s="298"/>
      <c r="Q3" s="298"/>
      <c r="R3" s="298"/>
      <c r="S3" s="298"/>
      <c r="T3" s="298"/>
      <c r="U3" s="5"/>
      <c r="V3" s="6"/>
      <c r="W3" s="6"/>
    </row>
    <row r="4" spans="1:23" ht="15.75" customHeight="1" thickBot="1">
      <c r="A4" s="4"/>
      <c r="B4" s="4"/>
      <c r="C4" s="4"/>
      <c r="D4" s="237" t="s">
        <v>316</v>
      </c>
      <c r="E4" s="237"/>
      <c r="F4" s="413">
        <v>2018</v>
      </c>
      <c r="G4" s="413"/>
      <c r="H4" s="413"/>
      <c r="I4" s="413"/>
      <c r="J4" s="413"/>
      <c r="K4" s="4"/>
      <c r="L4" s="4"/>
      <c r="M4" s="4"/>
      <c r="N4" s="4"/>
      <c r="O4" s="4"/>
      <c r="P4" s="4"/>
      <c r="Q4" s="4"/>
      <c r="R4" s="4"/>
      <c r="S4" s="4"/>
    </row>
    <row r="6" spans="1:23" ht="23.25" customHeight="1">
      <c r="A6" s="295" t="s">
        <v>1222</v>
      </c>
      <c r="B6" s="296"/>
      <c r="C6" s="296"/>
      <c r="D6" s="296"/>
      <c r="E6" s="296"/>
      <c r="F6" s="296"/>
      <c r="G6" s="296"/>
      <c r="H6" s="296"/>
      <c r="I6" s="296"/>
      <c r="J6" s="296"/>
      <c r="K6" s="296"/>
      <c r="L6" s="296"/>
      <c r="M6" s="296"/>
      <c r="N6" s="296"/>
      <c r="O6" s="296"/>
      <c r="P6" s="296"/>
      <c r="Q6" s="296"/>
      <c r="R6" s="296"/>
      <c r="S6" s="296"/>
      <c r="T6" s="296"/>
      <c r="U6" s="296"/>
      <c r="V6" s="296"/>
      <c r="W6" s="297"/>
    </row>
    <row r="7" spans="1:23" ht="3.75" customHeight="1"/>
    <row r="8" spans="1:23" ht="18" customHeight="1">
      <c r="A8" s="241" t="s">
        <v>0</v>
      </c>
      <c r="B8" s="241"/>
      <c r="C8" s="241"/>
      <c r="D8" s="310" t="s">
        <v>1230</v>
      </c>
      <c r="E8" s="310"/>
      <c r="F8" s="310"/>
      <c r="G8" s="310"/>
      <c r="H8" s="310"/>
      <c r="I8" s="310"/>
      <c r="J8" s="310"/>
      <c r="K8" s="310"/>
      <c r="L8" s="310"/>
      <c r="M8" s="310"/>
      <c r="N8" s="310"/>
      <c r="O8" s="310"/>
      <c r="P8" s="310"/>
      <c r="Q8" s="310"/>
      <c r="R8" s="310"/>
      <c r="S8" s="310"/>
      <c r="T8" s="310"/>
      <c r="U8" s="310"/>
      <c r="V8" s="310"/>
      <c r="W8" s="310"/>
    </row>
    <row r="9" spans="1:23" ht="17.25" customHeight="1">
      <c r="A9" s="241" t="s">
        <v>18</v>
      </c>
      <c r="B9" s="241"/>
      <c r="C9" s="241"/>
      <c r="D9" s="242" t="s">
        <v>1231</v>
      </c>
      <c r="E9" s="242"/>
      <c r="F9" s="242"/>
      <c r="G9" s="242"/>
      <c r="H9" s="242"/>
      <c r="I9" s="242"/>
      <c r="J9" s="242"/>
      <c r="K9" s="242"/>
      <c r="L9" s="242"/>
      <c r="M9" s="242"/>
      <c r="N9" s="242"/>
      <c r="O9" s="242"/>
      <c r="P9" s="242"/>
      <c r="Q9" s="242"/>
      <c r="R9" s="242"/>
      <c r="S9" s="242"/>
      <c r="T9" s="242"/>
      <c r="U9" s="242"/>
      <c r="V9" s="242"/>
      <c r="W9" s="242"/>
    </row>
    <row r="10" spans="1:23" ht="17.25" customHeight="1">
      <c r="A10" s="241" t="s">
        <v>19</v>
      </c>
      <c r="B10" s="241"/>
      <c r="C10" s="241"/>
      <c r="D10" s="311" t="s">
        <v>1232</v>
      </c>
      <c r="E10" s="311"/>
      <c r="F10" s="311"/>
      <c r="G10" s="311"/>
      <c r="H10" s="311"/>
      <c r="I10" s="311"/>
      <c r="J10" s="311"/>
      <c r="K10" s="311"/>
      <c r="L10" s="311"/>
      <c r="M10" s="311"/>
      <c r="N10" s="311"/>
      <c r="O10" s="311"/>
      <c r="P10" s="311"/>
      <c r="Q10" s="311"/>
      <c r="R10" s="311"/>
      <c r="S10" s="311"/>
      <c r="T10" s="311"/>
      <c r="U10" s="311"/>
      <c r="V10" s="311"/>
      <c r="W10" s="311"/>
    </row>
    <row r="11" spans="1:23" ht="5.25" customHeight="1">
      <c r="A11" s="147"/>
      <c r="B11" s="147"/>
      <c r="C11" s="147"/>
      <c r="D11" s="147"/>
      <c r="E11" s="147"/>
      <c r="F11" s="36"/>
      <c r="G11" s="36"/>
      <c r="H11" s="36"/>
      <c r="I11" s="36"/>
      <c r="J11" s="36"/>
      <c r="K11" s="36"/>
      <c r="L11" s="36"/>
      <c r="M11" s="36"/>
      <c r="N11" s="36"/>
      <c r="O11" s="36"/>
      <c r="P11" s="36"/>
      <c r="Q11" s="36"/>
      <c r="R11" s="36"/>
      <c r="S11" s="36"/>
      <c r="T11" s="36"/>
      <c r="U11" s="36"/>
      <c r="V11" s="36"/>
      <c r="W11" s="36"/>
    </row>
    <row r="12" spans="1:23" ht="18.75" customHeight="1">
      <c r="A12" s="282" t="s">
        <v>354</v>
      </c>
      <c r="B12" s="282"/>
      <c r="C12" s="282"/>
      <c r="D12" s="282"/>
      <c r="E12" s="282"/>
      <c r="F12" s="282"/>
      <c r="G12" s="282"/>
      <c r="H12" s="282"/>
      <c r="I12" s="282"/>
      <c r="J12" s="282"/>
      <c r="K12" s="282"/>
      <c r="L12" s="282"/>
      <c r="M12" s="282"/>
      <c r="N12" s="282"/>
      <c r="O12" s="282"/>
      <c r="P12" s="282"/>
      <c r="Q12" s="282"/>
      <c r="R12" s="282"/>
      <c r="S12" s="282"/>
      <c r="T12" s="282"/>
      <c r="U12" s="282"/>
      <c r="V12" s="282"/>
      <c r="W12" s="282"/>
    </row>
    <row r="13" spans="1:23" ht="15.75" customHeight="1">
      <c r="A13" s="302" t="s">
        <v>338</v>
      </c>
      <c r="B13" s="302"/>
      <c r="C13" s="302"/>
      <c r="D13" s="303" t="s">
        <v>319</v>
      </c>
      <c r="E13" s="303"/>
      <c r="F13" s="303"/>
      <c r="G13" s="303"/>
      <c r="H13" s="303"/>
      <c r="I13" s="303"/>
      <c r="J13" s="303"/>
      <c r="K13" s="303"/>
      <c r="L13" s="303"/>
      <c r="M13" s="303"/>
      <c r="N13" s="303"/>
      <c r="O13" s="303"/>
      <c r="P13" s="303"/>
      <c r="Q13" s="303"/>
      <c r="R13" s="303"/>
      <c r="S13" s="303"/>
      <c r="T13" s="303"/>
      <c r="U13" s="303"/>
      <c r="V13" s="303"/>
      <c r="W13" s="303"/>
    </row>
    <row r="14" spans="1:23" ht="16.5" customHeight="1">
      <c r="A14" s="304" t="s">
        <v>340</v>
      </c>
      <c r="B14" s="304"/>
      <c r="C14" s="304"/>
      <c r="D14" s="414" t="s">
        <v>1026</v>
      </c>
      <c r="E14" s="414"/>
      <c r="F14" s="414"/>
      <c r="G14" s="414"/>
      <c r="H14" s="414"/>
      <c r="I14" s="414"/>
      <c r="J14" s="414"/>
      <c r="K14" s="414"/>
      <c r="L14" s="414"/>
      <c r="M14" s="414"/>
      <c r="N14" s="414"/>
      <c r="O14" s="414"/>
      <c r="P14" s="414"/>
      <c r="Q14" s="414"/>
      <c r="R14" s="414"/>
      <c r="S14" s="414"/>
      <c r="T14" s="414"/>
      <c r="U14" s="414"/>
      <c r="V14" s="414"/>
      <c r="W14" s="414"/>
    </row>
    <row r="15" spans="1:23" ht="17.25" customHeight="1">
      <c r="A15" s="304" t="s">
        <v>341</v>
      </c>
      <c r="B15" s="306"/>
      <c r="C15" s="306"/>
      <c r="D15" s="415" t="s">
        <v>1000</v>
      </c>
      <c r="E15" s="416"/>
      <c r="F15" s="416"/>
      <c r="G15" s="416"/>
      <c r="H15" s="416"/>
      <c r="I15" s="416"/>
      <c r="J15" s="416"/>
      <c r="K15" s="416"/>
      <c r="L15" s="416"/>
      <c r="M15" s="416"/>
      <c r="N15" s="416"/>
      <c r="O15" s="416"/>
      <c r="P15" s="416"/>
      <c r="Q15" s="416"/>
      <c r="R15" s="416"/>
      <c r="S15" s="416"/>
      <c r="T15" s="416"/>
      <c r="U15" s="416"/>
      <c r="V15" s="416"/>
      <c r="W15" s="417"/>
    </row>
    <row r="16" spans="1:23" ht="22.5" customHeight="1">
      <c r="A16" s="304" t="s">
        <v>342</v>
      </c>
      <c r="B16" s="306"/>
      <c r="C16" s="306"/>
      <c r="D16" s="415" t="s">
        <v>892</v>
      </c>
      <c r="E16" s="416"/>
      <c r="F16" s="416"/>
      <c r="G16" s="416"/>
      <c r="H16" s="416"/>
      <c r="I16" s="416"/>
      <c r="J16" s="416"/>
      <c r="K16" s="416"/>
      <c r="L16" s="416"/>
      <c r="M16" s="416"/>
      <c r="N16" s="416"/>
      <c r="O16" s="416"/>
      <c r="P16" s="416"/>
      <c r="Q16" s="416"/>
      <c r="R16" s="416"/>
      <c r="S16" s="416"/>
      <c r="T16" s="416"/>
      <c r="U16" s="416"/>
      <c r="V16" s="416"/>
      <c r="W16" s="417"/>
    </row>
    <row r="17" spans="1:33" ht="21.75" customHeight="1">
      <c r="A17" s="304" t="s">
        <v>343</v>
      </c>
      <c r="B17" s="306"/>
      <c r="C17" s="306"/>
      <c r="D17" s="415" t="s">
        <v>1233</v>
      </c>
      <c r="E17" s="416"/>
      <c r="F17" s="416"/>
      <c r="G17" s="416"/>
      <c r="H17" s="416"/>
      <c r="I17" s="416"/>
      <c r="J17" s="416"/>
      <c r="K17" s="416"/>
      <c r="L17" s="416"/>
      <c r="M17" s="416"/>
      <c r="N17" s="416"/>
      <c r="O17" s="416"/>
      <c r="P17" s="416"/>
      <c r="Q17" s="416"/>
      <c r="R17" s="416"/>
      <c r="S17" s="416"/>
      <c r="T17" s="416"/>
      <c r="U17" s="416"/>
      <c r="V17" s="416"/>
      <c r="W17" s="417"/>
    </row>
    <row r="18" spans="1:33" ht="6" customHeight="1">
      <c r="A18" s="147"/>
      <c r="B18" s="147"/>
      <c r="C18" s="147"/>
      <c r="D18" s="147"/>
      <c r="E18" s="147"/>
      <c r="F18" s="36"/>
      <c r="G18" s="36"/>
      <c r="H18" s="36"/>
      <c r="I18" s="36"/>
      <c r="J18" s="36"/>
      <c r="K18" s="36"/>
      <c r="L18" s="36"/>
      <c r="M18" s="36"/>
      <c r="N18" s="36"/>
      <c r="O18" s="36"/>
      <c r="P18" s="36"/>
      <c r="Q18" s="36"/>
      <c r="R18" s="36"/>
      <c r="S18" s="36"/>
      <c r="T18" s="36"/>
      <c r="U18" s="36"/>
      <c r="V18" s="36"/>
      <c r="W18" s="36"/>
    </row>
    <row r="19" spans="1:33" ht="18.75" customHeight="1">
      <c r="A19" s="282" t="s">
        <v>344</v>
      </c>
      <c r="B19" s="282"/>
      <c r="C19" s="282"/>
      <c r="D19" s="282"/>
      <c r="E19" s="282"/>
      <c r="F19" s="282"/>
      <c r="G19" s="282"/>
      <c r="H19" s="282"/>
      <c r="I19" s="282"/>
      <c r="J19" s="282"/>
      <c r="K19" s="282"/>
      <c r="L19" s="282"/>
      <c r="M19" s="282"/>
      <c r="N19" s="282"/>
      <c r="O19" s="282"/>
      <c r="P19" s="282"/>
      <c r="Q19" s="282"/>
      <c r="R19" s="282"/>
      <c r="S19" s="282"/>
      <c r="T19" s="282"/>
      <c r="U19" s="282"/>
      <c r="V19" s="282"/>
      <c r="W19" s="282"/>
    </row>
    <row r="20" spans="1:33" ht="20.25" customHeight="1">
      <c r="A20" s="319" t="s">
        <v>375</v>
      </c>
      <c r="B20" s="319"/>
      <c r="C20" s="319"/>
      <c r="D20" s="319"/>
      <c r="E20" s="319"/>
      <c r="F20" s="319"/>
      <c r="G20" s="319"/>
      <c r="H20" s="319"/>
      <c r="I20" s="319"/>
      <c r="J20" s="319"/>
      <c r="K20" s="319"/>
      <c r="L20" s="319"/>
      <c r="M20" s="319"/>
      <c r="N20" s="319"/>
      <c r="O20" s="319"/>
      <c r="P20" s="319"/>
      <c r="Q20" s="319"/>
      <c r="R20" s="319"/>
      <c r="S20" s="319"/>
      <c r="T20" s="319"/>
      <c r="U20" s="319"/>
      <c r="V20" s="319"/>
      <c r="W20" s="319"/>
    </row>
    <row r="21" spans="1:33" ht="22.5" customHeight="1">
      <c r="A21" s="282" t="s">
        <v>352</v>
      </c>
      <c r="B21" s="282"/>
      <c r="C21" s="282"/>
      <c r="D21" s="282"/>
      <c r="E21" s="282"/>
      <c r="F21" s="282"/>
      <c r="G21" s="282"/>
      <c r="H21" s="282"/>
      <c r="I21" s="282"/>
      <c r="J21" s="282"/>
      <c r="K21" s="282"/>
      <c r="L21" s="282"/>
      <c r="M21" s="282"/>
      <c r="N21" s="282"/>
      <c r="O21" s="282"/>
      <c r="P21" s="282"/>
      <c r="Q21" s="282"/>
      <c r="R21" s="282"/>
      <c r="S21" s="282"/>
      <c r="T21" s="282"/>
      <c r="U21" s="282"/>
      <c r="V21" s="282"/>
      <c r="W21" s="282"/>
    </row>
    <row r="22" spans="1:33" ht="24.75" customHeight="1">
      <c r="A22" s="319" t="s">
        <v>1234</v>
      </c>
      <c r="B22" s="319"/>
      <c r="C22" s="319"/>
      <c r="D22" s="319"/>
      <c r="E22" s="319"/>
      <c r="F22" s="319"/>
      <c r="G22" s="319"/>
      <c r="H22" s="319"/>
      <c r="I22" s="319"/>
      <c r="J22" s="319"/>
      <c r="K22" s="319"/>
      <c r="L22" s="319"/>
      <c r="M22" s="319"/>
      <c r="N22" s="319"/>
      <c r="O22" s="319"/>
      <c r="P22" s="319"/>
      <c r="Q22" s="319"/>
      <c r="R22" s="319"/>
      <c r="S22" s="319"/>
      <c r="T22" s="319"/>
      <c r="U22" s="319"/>
      <c r="V22" s="319"/>
      <c r="W22" s="319"/>
    </row>
    <row r="23" spans="1:33" ht="20.25" customHeight="1">
      <c r="A23" s="282" t="s">
        <v>347</v>
      </c>
      <c r="B23" s="282"/>
      <c r="C23" s="282"/>
      <c r="D23" s="282"/>
      <c r="E23" s="282"/>
      <c r="F23" s="282"/>
      <c r="G23" s="282"/>
      <c r="H23" s="282"/>
      <c r="I23" s="282"/>
      <c r="J23" s="282"/>
      <c r="K23" s="282"/>
      <c r="L23" s="282"/>
      <c r="M23" s="282"/>
      <c r="N23" s="282"/>
      <c r="O23" s="282"/>
      <c r="P23" s="282"/>
      <c r="Q23" s="282"/>
      <c r="R23" s="282"/>
      <c r="S23" s="282"/>
      <c r="T23" s="282"/>
      <c r="U23" s="282"/>
      <c r="V23" s="282"/>
      <c r="W23" s="282"/>
    </row>
    <row r="24" spans="1:33" s="3" customFormat="1" ht="25.5" customHeight="1">
      <c r="A24" s="319" t="s">
        <v>1235</v>
      </c>
      <c r="B24" s="319"/>
      <c r="C24" s="319"/>
      <c r="D24" s="319"/>
      <c r="E24" s="319"/>
      <c r="F24" s="319"/>
      <c r="G24" s="319"/>
      <c r="H24" s="319"/>
      <c r="I24" s="319"/>
      <c r="J24" s="319"/>
      <c r="K24" s="319"/>
      <c r="L24" s="319"/>
      <c r="M24" s="319"/>
      <c r="N24" s="319"/>
      <c r="O24" s="319"/>
      <c r="P24" s="319"/>
      <c r="Q24" s="319"/>
      <c r="R24" s="319"/>
      <c r="S24" s="319"/>
      <c r="T24" s="319"/>
      <c r="U24" s="319"/>
      <c r="V24" s="319"/>
      <c r="W24" s="319"/>
      <c r="X24" s="1"/>
      <c r="Z24" s="1"/>
      <c r="AA24" s="1"/>
      <c r="AB24" s="1"/>
      <c r="AC24" s="1"/>
      <c r="AD24" s="1"/>
      <c r="AE24" s="1"/>
      <c r="AF24" s="1"/>
      <c r="AG24" s="1"/>
    </row>
    <row r="25" spans="1:33"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X25" s="1"/>
      <c r="Z25" s="1"/>
      <c r="AA25" s="1"/>
      <c r="AB25" s="1"/>
      <c r="AC25" s="1"/>
      <c r="AD25" s="1"/>
      <c r="AE25" s="1"/>
      <c r="AF25" s="1"/>
      <c r="AG25" s="1"/>
    </row>
    <row r="26" spans="1:33"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X26" s="78"/>
      <c r="Z26" s="78"/>
      <c r="AA26" s="78"/>
      <c r="AB26" s="78"/>
      <c r="AC26" s="78"/>
      <c r="AD26" s="78"/>
      <c r="AE26" s="78"/>
      <c r="AF26" s="78"/>
      <c r="AG26" s="78"/>
    </row>
    <row r="27" spans="1:33" s="3" customFormat="1" ht="17.100000000000001" customHeight="1">
      <c r="A27" s="312" t="s">
        <v>5</v>
      </c>
      <c r="B27" s="313"/>
      <c r="C27" s="313"/>
      <c r="D27" s="313"/>
      <c r="E27" s="313"/>
      <c r="F27" s="313"/>
      <c r="G27" s="313"/>
      <c r="H27" s="313"/>
      <c r="I27" s="313"/>
      <c r="J27" s="313"/>
      <c r="K27" s="313"/>
      <c r="L27" s="313"/>
      <c r="M27" s="313"/>
      <c r="N27" s="313"/>
      <c r="O27" s="313"/>
      <c r="P27" s="313"/>
      <c r="Q27" s="313"/>
      <c r="R27" s="313"/>
      <c r="S27" s="313"/>
      <c r="T27" s="313"/>
      <c r="U27" s="313"/>
      <c r="V27" s="313"/>
      <c r="W27" s="314"/>
      <c r="X27" s="1"/>
      <c r="Z27" s="1"/>
      <c r="AA27" s="1"/>
      <c r="AB27" s="1"/>
      <c r="AC27" s="1"/>
      <c r="AD27" s="1"/>
      <c r="AE27" s="1"/>
      <c r="AF27" s="1"/>
      <c r="AG27" s="1"/>
    </row>
    <row r="28" spans="1:33"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X28" s="76"/>
      <c r="Z28" s="76"/>
      <c r="AA28" s="76"/>
      <c r="AB28" s="76"/>
      <c r="AC28" s="76"/>
      <c r="AD28" s="76"/>
      <c r="AE28" s="76"/>
      <c r="AF28" s="76"/>
      <c r="AG28" s="76"/>
    </row>
    <row r="29" spans="1:33" s="75" customFormat="1" ht="48" customHeight="1">
      <c r="A29" s="315" t="s">
        <v>1044</v>
      </c>
      <c r="B29" s="315"/>
      <c r="C29" s="226" t="s">
        <v>1236</v>
      </c>
      <c r="D29" s="227"/>
      <c r="E29" s="227"/>
      <c r="F29" s="227"/>
      <c r="G29" s="227"/>
      <c r="H29" s="227"/>
      <c r="I29" s="227"/>
      <c r="J29" s="227"/>
      <c r="K29" s="227"/>
      <c r="L29" s="227"/>
      <c r="M29" s="227"/>
      <c r="N29" s="227"/>
      <c r="O29" s="227"/>
      <c r="P29" s="227"/>
      <c r="Q29" s="227"/>
      <c r="R29" s="227"/>
      <c r="S29" s="227"/>
      <c r="T29" s="227"/>
      <c r="U29" s="227"/>
      <c r="V29" s="227"/>
      <c r="W29" s="227"/>
      <c r="X29" s="227"/>
      <c r="Z29" s="74"/>
      <c r="AA29" s="74"/>
      <c r="AB29" s="74"/>
      <c r="AC29" s="74"/>
      <c r="AD29" s="74"/>
      <c r="AE29" s="74"/>
      <c r="AF29" s="74"/>
      <c r="AG29" s="74"/>
    </row>
    <row r="30" spans="1:33"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X30" s="76"/>
      <c r="Z30" s="76"/>
      <c r="AA30" s="76"/>
      <c r="AB30" s="76"/>
      <c r="AC30" s="76"/>
      <c r="AD30" s="76"/>
      <c r="AE30" s="76"/>
      <c r="AF30" s="76"/>
      <c r="AG30" s="76"/>
    </row>
    <row r="31" spans="1:33" s="9" customFormat="1" ht="13.5" customHeight="1">
      <c r="A31" s="323" t="s">
        <v>1046</v>
      </c>
      <c r="B31" s="324"/>
      <c r="C31" s="324"/>
      <c r="D31" s="324"/>
      <c r="E31" s="324"/>
      <c r="F31" s="324"/>
      <c r="G31" s="324"/>
      <c r="H31" s="324"/>
      <c r="I31" s="324"/>
      <c r="J31" s="324"/>
      <c r="K31" s="324"/>
      <c r="L31" s="324"/>
      <c r="M31" s="324"/>
      <c r="N31" s="324"/>
      <c r="O31" s="324"/>
      <c r="P31" s="324"/>
      <c r="Q31" s="324"/>
      <c r="R31" s="324"/>
      <c r="S31" s="324"/>
      <c r="T31" s="324"/>
      <c r="U31" s="324"/>
      <c r="V31" s="324"/>
      <c r="W31" s="325"/>
      <c r="X31" s="76"/>
      <c r="Z31" s="76"/>
      <c r="AA31" s="76"/>
      <c r="AB31" s="76"/>
      <c r="AC31" s="76"/>
      <c r="AD31" s="76"/>
      <c r="AE31" s="76"/>
      <c r="AF31" s="76"/>
      <c r="AG31" s="76"/>
    </row>
    <row r="32" spans="1:33"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X32" s="76"/>
      <c r="Z32" s="76"/>
      <c r="AA32" s="76"/>
      <c r="AB32" s="76"/>
      <c r="AC32" s="76"/>
      <c r="AD32" s="76"/>
      <c r="AE32" s="76"/>
      <c r="AF32" s="76"/>
      <c r="AG32" s="76"/>
    </row>
    <row r="33" spans="1:33" s="3" customFormat="1" ht="30" customHeight="1">
      <c r="A33" s="315" t="s">
        <v>22</v>
      </c>
      <c r="B33" s="315"/>
      <c r="C33" s="356" t="s">
        <v>1252</v>
      </c>
      <c r="D33" s="356"/>
      <c r="E33" s="356"/>
      <c r="F33" s="356"/>
      <c r="G33" s="356"/>
      <c r="H33" s="356"/>
      <c r="I33" s="356"/>
      <c r="J33" s="356"/>
      <c r="K33" s="356"/>
      <c r="L33" s="356"/>
      <c r="M33" s="356"/>
      <c r="N33" s="356"/>
      <c r="O33" s="356"/>
      <c r="P33" s="356"/>
      <c r="Q33" s="356"/>
      <c r="R33" s="356"/>
      <c r="S33" s="356"/>
      <c r="T33" s="356"/>
      <c r="U33" s="356"/>
      <c r="V33" s="356"/>
      <c r="W33" s="356"/>
      <c r="X33" s="1"/>
      <c r="Z33" s="1"/>
      <c r="AA33" s="1"/>
      <c r="AB33" s="1"/>
      <c r="AC33" s="1"/>
      <c r="AD33" s="1"/>
      <c r="AE33" s="1"/>
      <c r="AF33" s="1"/>
      <c r="AG33" s="1"/>
    </row>
    <row r="34" spans="1:33" s="3" customFormat="1" ht="3.75" customHeight="1">
      <c r="A34" s="73"/>
      <c r="B34" s="58"/>
      <c r="C34" s="58"/>
      <c r="D34" s="58"/>
      <c r="E34" s="58"/>
      <c r="F34" s="58"/>
      <c r="I34" s="58"/>
      <c r="J34" s="58"/>
      <c r="K34" s="58"/>
      <c r="L34" s="58"/>
      <c r="M34" s="58"/>
      <c r="N34" s="58"/>
      <c r="O34" s="58"/>
      <c r="P34" s="58"/>
      <c r="Q34" s="58"/>
      <c r="R34" s="58"/>
      <c r="S34" s="58"/>
      <c r="T34" s="58"/>
      <c r="U34" s="58"/>
      <c r="V34" s="58"/>
      <c r="W34" s="99"/>
      <c r="X34" s="1"/>
      <c r="Z34" s="1"/>
      <c r="AA34" s="1"/>
      <c r="AB34" s="1"/>
      <c r="AC34" s="1"/>
      <c r="AD34" s="1"/>
      <c r="AE34" s="1"/>
      <c r="AF34" s="1"/>
      <c r="AG34" s="1"/>
    </row>
    <row r="35" spans="1:33" s="3" customFormat="1" ht="27" customHeight="1">
      <c r="A35" s="320" t="s">
        <v>368</v>
      </c>
      <c r="B35" s="321"/>
      <c r="C35" s="113" t="s">
        <v>1030</v>
      </c>
      <c r="D35" s="58"/>
      <c r="E35" s="315" t="s">
        <v>4</v>
      </c>
      <c r="F35" s="315"/>
      <c r="G35" s="322" t="s">
        <v>1223</v>
      </c>
      <c r="H35" s="322"/>
      <c r="I35" s="322"/>
      <c r="J35" s="322"/>
      <c r="K35" s="58"/>
      <c r="L35" s="58"/>
      <c r="M35" s="315" t="s">
        <v>1045</v>
      </c>
      <c r="N35" s="315"/>
      <c r="O35" s="315"/>
      <c r="P35" s="315"/>
      <c r="Q35" s="322" t="s">
        <v>1224</v>
      </c>
      <c r="R35" s="322"/>
      <c r="S35" s="322"/>
      <c r="T35" s="322"/>
      <c r="U35" s="322"/>
      <c r="V35" s="322"/>
      <c r="W35" s="322"/>
      <c r="X35" s="1"/>
      <c r="Z35" s="1"/>
      <c r="AA35" s="1"/>
      <c r="AB35" s="1"/>
      <c r="AC35" s="1"/>
      <c r="AD35" s="1"/>
      <c r="AE35" s="1"/>
      <c r="AF35" s="1"/>
      <c r="AG35" s="1"/>
    </row>
    <row r="36" spans="1:33" s="3" customFormat="1" ht="5.25" customHeight="1">
      <c r="A36" s="73"/>
      <c r="B36" s="58"/>
      <c r="C36" s="58"/>
      <c r="D36" s="58"/>
      <c r="E36" s="58"/>
      <c r="F36" s="58"/>
      <c r="I36" s="58"/>
      <c r="J36" s="58"/>
      <c r="K36" s="58"/>
      <c r="L36" s="58"/>
      <c r="M36" s="58"/>
      <c r="N36" s="58"/>
      <c r="O36" s="58"/>
      <c r="P36" s="58"/>
      <c r="Q36" s="58"/>
      <c r="R36" s="58"/>
      <c r="S36" s="58"/>
      <c r="T36" s="58"/>
      <c r="U36" s="58"/>
      <c r="V36" s="58"/>
      <c r="W36" s="99"/>
      <c r="X36" s="1"/>
      <c r="Z36" s="1"/>
      <c r="AA36" s="1"/>
      <c r="AB36" s="1"/>
      <c r="AC36" s="1"/>
      <c r="AD36" s="1"/>
      <c r="AE36" s="1"/>
      <c r="AF36" s="1"/>
      <c r="AG36" s="1"/>
    </row>
    <row r="37" spans="1:33" s="3" customFormat="1" ht="27" customHeight="1">
      <c r="A37" s="320" t="s">
        <v>1060</v>
      </c>
      <c r="B37" s="321"/>
      <c r="C37" s="148" t="s">
        <v>1220</v>
      </c>
      <c r="D37" s="58"/>
      <c r="E37" s="320" t="s">
        <v>24</v>
      </c>
      <c r="F37" s="321"/>
      <c r="G37" s="322" t="s">
        <v>1071</v>
      </c>
      <c r="H37" s="322"/>
      <c r="I37" s="322"/>
      <c r="J37" s="322"/>
      <c r="K37" s="58"/>
      <c r="L37" s="58"/>
      <c r="M37" s="315" t="s">
        <v>1061</v>
      </c>
      <c r="N37" s="315"/>
      <c r="O37" s="315"/>
      <c r="P37" s="315"/>
      <c r="Q37" s="322" t="s">
        <v>1068</v>
      </c>
      <c r="R37" s="322"/>
      <c r="S37" s="322"/>
      <c r="T37" s="322"/>
      <c r="U37" s="322"/>
      <c r="V37" s="322"/>
      <c r="W37" s="322"/>
      <c r="X37" s="1"/>
      <c r="Z37" s="1"/>
      <c r="AA37" s="1"/>
      <c r="AB37" s="1"/>
      <c r="AC37" s="1"/>
      <c r="AD37" s="1"/>
      <c r="AE37" s="1"/>
      <c r="AF37" s="1"/>
      <c r="AG37" s="1"/>
    </row>
    <row r="38" spans="1:33"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X38" s="76"/>
      <c r="Z38" s="76"/>
      <c r="AA38" s="76"/>
      <c r="AB38" s="76"/>
      <c r="AC38" s="76"/>
      <c r="AD38" s="76"/>
      <c r="AE38" s="76"/>
      <c r="AF38" s="76"/>
      <c r="AG38" s="76"/>
    </row>
    <row r="39" spans="1:33" s="9" customFormat="1" ht="15.75" customHeight="1">
      <c r="C39" s="315" t="s">
        <v>1040</v>
      </c>
      <c r="D39" s="315"/>
      <c r="E39" s="315"/>
      <c r="F39" s="315"/>
      <c r="H39" s="58"/>
      <c r="I39" s="58"/>
      <c r="J39" s="58"/>
      <c r="O39" s="315" t="s">
        <v>1043</v>
      </c>
      <c r="P39" s="315"/>
      <c r="Q39" s="315"/>
      <c r="R39" s="315"/>
      <c r="S39" s="315"/>
      <c r="T39" s="315"/>
      <c r="U39" s="315"/>
      <c r="V39" s="315"/>
      <c r="W39" s="99"/>
      <c r="X39" s="76"/>
      <c r="Z39" s="76"/>
      <c r="AA39" s="76"/>
      <c r="AB39" s="76"/>
      <c r="AC39" s="76"/>
      <c r="AD39" s="76"/>
      <c r="AE39" s="76"/>
      <c r="AF39" s="76"/>
      <c r="AG39" s="76"/>
    </row>
    <row r="40" spans="1:33" s="9" customFormat="1" ht="24.75" customHeight="1">
      <c r="A40" s="58"/>
      <c r="B40" s="58"/>
      <c r="C40" s="125">
        <v>85</v>
      </c>
      <c r="D40" s="58"/>
      <c r="E40" s="329">
        <v>2018</v>
      </c>
      <c r="F40" s="329"/>
      <c r="H40" s="58"/>
      <c r="I40" s="58"/>
      <c r="J40" s="58"/>
      <c r="O40" s="363">
        <v>100</v>
      </c>
      <c r="P40" s="363"/>
      <c r="Q40" s="363"/>
      <c r="R40" s="363"/>
      <c r="S40" s="363"/>
      <c r="T40" s="363"/>
      <c r="U40" s="363"/>
      <c r="V40" s="363"/>
      <c r="X40" s="76"/>
      <c r="Z40" s="76"/>
      <c r="AA40" s="76"/>
      <c r="AB40" s="76"/>
      <c r="AC40" s="76"/>
      <c r="AD40" s="76"/>
      <c r="AE40" s="76"/>
      <c r="AF40" s="76"/>
      <c r="AG40" s="76"/>
    </row>
    <row r="41" spans="1:33" s="109" customFormat="1" ht="12" customHeight="1">
      <c r="C41" s="149" t="s">
        <v>1041</v>
      </c>
      <c r="D41" s="110"/>
      <c r="E41" s="331" t="s">
        <v>1042</v>
      </c>
      <c r="F41" s="331"/>
      <c r="G41" s="110"/>
      <c r="I41" s="110"/>
      <c r="J41" s="110"/>
      <c r="K41" s="110"/>
      <c r="L41" s="110"/>
      <c r="M41" s="110"/>
      <c r="N41" s="110"/>
      <c r="O41" s="149"/>
      <c r="P41" s="149"/>
      <c r="Q41" s="149"/>
      <c r="R41" s="149"/>
      <c r="S41" s="149"/>
      <c r="T41" s="149"/>
      <c r="U41" s="149"/>
      <c r="V41" s="149"/>
      <c r="W41" s="111"/>
      <c r="X41" s="112"/>
      <c r="Z41" s="112"/>
      <c r="AA41" s="112"/>
      <c r="AB41" s="112"/>
      <c r="AC41" s="112"/>
      <c r="AD41" s="112"/>
      <c r="AE41" s="112"/>
      <c r="AF41" s="112"/>
      <c r="AG41" s="112"/>
    </row>
    <row r="42" spans="1:33"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X42" s="76"/>
      <c r="Z42" s="76"/>
      <c r="AA42" s="76"/>
      <c r="AB42" s="76"/>
      <c r="AC42" s="76"/>
      <c r="AD42" s="76"/>
      <c r="AE42" s="76"/>
      <c r="AF42" s="76"/>
      <c r="AG42" s="76"/>
    </row>
    <row r="43" spans="1:33" s="3" customFormat="1" ht="20.25" customHeight="1">
      <c r="A43" s="332" t="s">
        <v>996</v>
      </c>
      <c r="B43" s="332"/>
      <c r="C43" s="332"/>
      <c r="D43" s="332"/>
      <c r="E43" s="332"/>
      <c r="F43" s="332"/>
      <c r="G43" s="332"/>
      <c r="H43" s="332"/>
      <c r="I43" s="332"/>
      <c r="J43" s="332"/>
      <c r="K43" s="332"/>
      <c r="L43" s="332"/>
      <c r="M43" s="332"/>
      <c r="N43" s="332"/>
      <c r="O43" s="332"/>
      <c r="P43" s="332"/>
      <c r="Q43" s="332"/>
      <c r="R43" s="332"/>
      <c r="S43" s="332"/>
      <c r="T43" s="332"/>
      <c r="U43" s="332"/>
      <c r="V43" s="332"/>
      <c r="W43" s="332"/>
      <c r="X43" s="1"/>
      <c r="Z43" s="1"/>
      <c r="AA43" s="1"/>
      <c r="AB43" s="1"/>
      <c r="AC43" s="1"/>
      <c r="AD43" s="1"/>
      <c r="AE43" s="1"/>
      <c r="AF43" s="1"/>
      <c r="AG43" s="1"/>
    </row>
    <row r="44" spans="1:33" s="3" customFormat="1" ht="15.75" customHeight="1">
      <c r="A44" s="333" t="s">
        <v>25</v>
      </c>
      <c r="B44" s="334"/>
      <c r="C44" s="315" t="s">
        <v>22</v>
      </c>
      <c r="D44" s="315"/>
      <c r="E44" s="337" t="s">
        <v>3</v>
      </c>
      <c r="F44" s="320" t="s">
        <v>346</v>
      </c>
      <c r="G44" s="339"/>
      <c r="H44" s="339"/>
      <c r="I44" s="339"/>
      <c r="J44" s="339"/>
      <c r="K44" s="339"/>
      <c r="L44" s="339"/>
      <c r="M44" s="339"/>
      <c r="N44" s="339"/>
      <c r="O44" s="339"/>
      <c r="P44" s="339"/>
      <c r="Q44" s="339"/>
      <c r="R44" s="339"/>
      <c r="S44" s="339"/>
      <c r="T44" s="321"/>
      <c r="U44" s="146"/>
      <c r="V44" s="218" t="s">
        <v>27</v>
      </c>
      <c r="W44" s="315" t="s">
        <v>1082</v>
      </c>
      <c r="X44" s="1"/>
      <c r="Z44" s="1"/>
      <c r="AA44" s="1"/>
      <c r="AB44" s="1"/>
      <c r="AC44" s="1"/>
      <c r="AD44" s="1"/>
      <c r="AE44" s="1"/>
      <c r="AF44" s="1"/>
      <c r="AG44" s="1"/>
    </row>
    <row r="45" spans="1:33" ht="18.75" customHeight="1">
      <c r="A45" s="335"/>
      <c r="B45" s="336"/>
      <c r="C45" s="315"/>
      <c r="D45" s="315"/>
      <c r="E45" s="338"/>
      <c r="F45" s="341" t="s">
        <v>300</v>
      </c>
      <c r="G45" s="342"/>
      <c r="H45" s="343"/>
      <c r="I45" s="80" t="s">
        <v>28</v>
      </c>
      <c r="J45" s="80" t="s">
        <v>7</v>
      </c>
      <c r="K45" s="80" t="s">
        <v>8</v>
      </c>
      <c r="L45" s="80" t="s">
        <v>9</v>
      </c>
      <c r="M45" s="80" t="s">
        <v>10</v>
      </c>
      <c r="N45" s="80" t="s">
        <v>11</v>
      </c>
      <c r="O45" s="80" t="s">
        <v>12</v>
      </c>
      <c r="P45" s="80" t="s">
        <v>13</v>
      </c>
      <c r="Q45" s="80" t="s">
        <v>14</v>
      </c>
      <c r="R45" s="80" t="s">
        <v>15</v>
      </c>
      <c r="S45" s="80" t="s">
        <v>16</v>
      </c>
      <c r="T45" s="80" t="s">
        <v>17</v>
      </c>
      <c r="U45" s="14"/>
      <c r="V45" s="219"/>
      <c r="W45" s="315"/>
    </row>
    <row r="46" spans="1:33" ht="36.75" customHeight="1">
      <c r="A46" s="344" t="s">
        <v>1</v>
      </c>
      <c r="B46" s="344"/>
      <c r="C46" s="345" t="s">
        <v>1237</v>
      </c>
      <c r="D46" s="345"/>
      <c r="E46" s="151" t="s">
        <v>1219</v>
      </c>
      <c r="F46" s="222" t="s">
        <v>1031</v>
      </c>
      <c r="G46" s="346"/>
      <c r="H46" s="223"/>
      <c r="I46" s="103">
        <v>2000</v>
      </c>
      <c r="J46" s="103">
        <v>2000</v>
      </c>
      <c r="K46" s="103">
        <v>2000</v>
      </c>
      <c r="L46" s="103">
        <v>2000</v>
      </c>
      <c r="M46" s="103">
        <v>2000</v>
      </c>
      <c r="N46" s="103">
        <v>2000</v>
      </c>
      <c r="O46" s="103">
        <v>2000</v>
      </c>
      <c r="P46" s="103">
        <v>2000</v>
      </c>
      <c r="Q46" s="103">
        <v>2000</v>
      </c>
      <c r="R46" s="103">
        <v>2000</v>
      </c>
      <c r="S46" s="103">
        <v>2000</v>
      </c>
      <c r="T46" s="103">
        <v>2000</v>
      </c>
      <c r="U46" s="82"/>
      <c r="V46" s="127">
        <f>IF(SUM(I46:T46)=0,"",SUM(I46:T46))</f>
        <v>24000</v>
      </c>
      <c r="W46" s="347" t="str">
        <f>IF($G$37="porcentaje",FIXED(V46/V47*100,2)&amp;"%",IF($G$37="Promedio",V46/V47,IF($G$37="variación porcentual",FIXED(((V46/V47)-1)*100,2)&amp;"%",IF($G$37="OTRAS","CAPTURAR EL RESULTADO DEL INDICADOR"))))</f>
        <v>100,00%</v>
      </c>
      <c r="Y46" s="1"/>
      <c r="AC46" s="10"/>
      <c r="AF46" s="10"/>
      <c r="AG46" s="10"/>
    </row>
    <row r="47" spans="1:33" ht="30" customHeight="1">
      <c r="A47" s="344" t="s">
        <v>2</v>
      </c>
      <c r="B47" s="344"/>
      <c r="C47" s="345" t="s">
        <v>1238</v>
      </c>
      <c r="D47" s="345"/>
      <c r="E47" s="151" t="s">
        <v>1221</v>
      </c>
      <c r="F47" s="222" t="s">
        <v>1032</v>
      </c>
      <c r="G47" s="346"/>
      <c r="H47" s="223"/>
      <c r="I47" s="103"/>
      <c r="J47" s="81"/>
      <c r="K47" s="81"/>
      <c r="L47" s="81"/>
      <c r="M47" s="81"/>
      <c r="N47" s="81"/>
      <c r="O47" s="81"/>
      <c r="P47" s="81"/>
      <c r="Q47" s="81"/>
      <c r="R47" s="81"/>
      <c r="S47" s="81"/>
      <c r="T47" s="81"/>
      <c r="U47" s="81">
        <f>SUM(I47:T47)</f>
        <v>0</v>
      </c>
      <c r="V47" s="127">
        <v>24000</v>
      </c>
      <c r="W47" s="347"/>
      <c r="Y47" s="1"/>
      <c r="AA47" s="3"/>
      <c r="AC47" s="10"/>
      <c r="AF47" s="10"/>
      <c r="AG47" s="10"/>
    </row>
    <row r="48" spans="1:33" ht="17.25" customHeight="1">
      <c r="A48" s="340" t="s">
        <v>298</v>
      </c>
      <c r="B48" s="340"/>
      <c r="C48" s="340"/>
      <c r="D48" s="340"/>
      <c r="E48" s="340"/>
      <c r="F48" s="340"/>
      <c r="G48" s="340"/>
      <c r="H48" s="340"/>
      <c r="I48" s="340"/>
      <c r="J48" s="340"/>
      <c r="K48" s="340"/>
      <c r="L48" s="340"/>
      <c r="M48" s="340"/>
      <c r="N48" s="340"/>
      <c r="O48" s="340"/>
      <c r="P48" s="340"/>
      <c r="Q48" s="340"/>
      <c r="R48" s="340"/>
      <c r="S48" s="340"/>
      <c r="T48" s="340"/>
      <c r="U48" s="340"/>
      <c r="V48" s="340"/>
      <c r="W48" s="340"/>
    </row>
    <row r="49" spans="1:33" s="3" customFormat="1" ht="15.75" customHeight="1">
      <c r="A49" s="333" t="s">
        <v>25</v>
      </c>
      <c r="B49" s="334"/>
      <c r="C49" s="315" t="s">
        <v>22</v>
      </c>
      <c r="D49" s="315"/>
      <c r="E49" s="337" t="s">
        <v>3</v>
      </c>
      <c r="F49" s="320" t="s">
        <v>346</v>
      </c>
      <c r="G49" s="339"/>
      <c r="H49" s="339"/>
      <c r="I49" s="339"/>
      <c r="J49" s="339"/>
      <c r="K49" s="339"/>
      <c r="L49" s="339"/>
      <c r="M49" s="339"/>
      <c r="N49" s="339"/>
      <c r="O49" s="339"/>
      <c r="P49" s="339"/>
      <c r="Q49" s="339"/>
      <c r="R49" s="339"/>
      <c r="S49" s="339"/>
      <c r="T49" s="321"/>
      <c r="U49" s="146"/>
      <c r="V49" s="218" t="s">
        <v>27</v>
      </c>
      <c r="W49" s="315" t="s">
        <v>1083</v>
      </c>
      <c r="X49" s="1"/>
      <c r="Z49" s="1"/>
      <c r="AA49" s="1"/>
      <c r="AB49" s="1"/>
      <c r="AC49" s="1"/>
      <c r="AD49" s="1"/>
      <c r="AE49" s="1"/>
      <c r="AF49" s="1"/>
      <c r="AG49" s="1"/>
    </row>
    <row r="50" spans="1:33" ht="18.75" customHeight="1">
      <c r="A50" s="335"/>
      <c r="B50" s="336"/>
      <c r="C50" s="315"/>
      <c r="D50" s="315"/>
      <c r="E50" s="338"/>
      <c r="F50" s="341" t="s">
        <v>298</v>
      </c>
      <c r="G50" s="342"/>
      <c r="H50" s="343"/>
      <c r="I50" s="80" t="s">
        <v>28</v>
      </c>
      <c r="J50" s="80" t="s">
        <v>7</v>
      </c>
      <c r="K50" s="80" t="s">
        <v>8</v>
      </c>
      <c r="L50" s="80" t="s">
        <v>9</v>
      </c>
      <c r="M50" s="80" t="s">
        <v>10</v>
      </c>
      <c r="N50" s="80" t="s">
        <v>11</v>
      </c>
      <c r="O50" s="80" t="s">
        <v>12</v>
      </c>
      <c r="P50" s="80" t="s">
        <v>13</v>
      </c>
      <c r="Q50" s="80" t="s">
        <v>14</v>
      </c>
      <c r="R50" s="80" t="s">
        <v>15</v>
      </c>
      <c r="S50" s="80" t="s">
        <v>16</v>
      </c>
      <c r="T50" s="80" t="s">
        <v>17</v>
      </c>
      <c r="U50" s="14"/>
      <c r="V50" s="219"/>
      <c r="W50" s="315"/>
    </row>
    <row r="51" spans="1:33" ht="33.75" customHeight="1">
      <c r="A51" s="344" t="s">
        <v>1</v>
      </c>
      <c r="B51" s="344"/>
      <c r="C51" s="360" t="s">
        <v>1237</v>
      </c>
      <c r="D51" s="361"/>
      <c r="E51" s="153" t="s">
        <v>1219</v>
      </c>
      <c r="F51" s="222" t="s">
        <v>1062</v>
      </c>
      <c r="G51" s="346"/>
      <c r="H51" s="223"/>
      <c r="I51" s="103">
        <v>2000</v>
      </c>
      <c r="J51" s="103">
        <v>2000</v>
      </c>
      <c r="K51" s="103">
        <v>2000</v>
      </c>
      <c r="L51" s="103">
        <v>2000</v>
      </c>
      <c r="M51" s="103">
        <v>2000</v>
      </c>
      <c r="N51" s="103">
        <v>2000</v>
      </c>
      <c r="O51" s="103">
        <v>2000</v>
      </c>
      <c r="P51" s="103">
        <v>2000</v>
      </c>
      <c r="Q51" s="103">
        <v>2000</v>
      </c>
      <c r="R51" s="103">
        <v>2000</v>
      </c>
      <c r="S51" s="103">
        <v>2000</v>
      </c>
      <c r="T51" s="103">
        <v>2000</v>
      </c>
      <c r="U51" s="82"/>
      <c r="V51" s="127">
        <f t="shared" ref="V51:V52" si="0">IF(SUM(I51:T51)=0,"",SUM(I51:T51))</f>
        <v>24000</v>
      </c>
      <c r="W51" s="347" t="e">
        <f>IF($G$37="porcentaje",FIXED(V51/V52*100,2)&amp;"%",IF($G$37="Promedio",V51/V52,IF($G$37="variación porcentual",FIXED(((V51/V52)-1)*100,2)&amp;"%",IF($G$37="OTRAS","CAPTURAR EL RESULTADO DEL INDICADOR"))))</f>
        <v>#VALUE!</v>
      </c>
      <c r="Y51" s="1"/>
      <c r="AC51" s="10"/>
      <c r="AF51" s="10"/>
      <c r="AG51" s="10"/>
    </row>
    <row r="52" spans="1:33" ht="30" customHeight="1">
      <c r="A52" s="344" t="s">
        <v>2</v>
      </c>
      <c r="B52" s="344"/>
      <c r="C52" s="360" t="s">
        <v>1238</v>
      </c>
      <c r="D52" s="361"/>
      <c r="E52" s="153"/>
      <c r="F52" s="222" t="s">
        <v>1063</v>
      </c>
      <c r="G52" s="346"/>
      <c r="H52" s="223"/>
      <c r="I52" s="103"/>
      <c r="J52" s="81"/>
      <c r="K52" s="81"/>
      <c r="L52" s="81"/>
      <c r="M52" s="81"/>
      <c r="N52" s="81"/>
      <c r="O52" s="81"/>
      <c r="P52" s="81"/>
      <c r="Q52" s="81"/>
      <c r="R52" s="81"/>
      <c r="S52" s="81"/>
      <c r="T52" s="81"/>
      <c r="U52" s="81">
        <f>SUM(I52:T52)</f>
        <v>0</v>
      </c>
      <c r="V52" s="127" t="str">
        <f t="shared" si="0"/>
        <v/>
      </c>
      <c r="W52" s="347"/>
      <c r="Y52" s="1"/>
      <c r="AA52" s="3"/>
      <c r="AC52" s="10"/>
      <c r="AF52" s="10"/>
      <c r="AG52" s="10"/>
    </row>
    <row r="53" spans="1:33"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2"/>
      <c r="Y53" s="9"/>
      <c r="AC53" s="92"/>
      <c r="AD53" s="92"/>
      <c r="AE53" s="92"/>
      <c r="AF53" s="92"/>
      <c r="AG53" s="92"/>
    </row>
    <row r="54" spans="1:33" ht="16.5" customHeight="1">
      <c r="A54" s="348" t="s">
        <v>997</v>
      </c>
      <c r="B54" s="348"/>
      <c r="C54" s="348"/>
      <c r="D54" s="348"/>
      <c r="E54" s="348"/>
      <c r="F54" s="348"/>
      <c r="G54" s="348"/>
      <c r="H54" s="348"/>
      <c r="I54" s="348"/>
      <c r="J54" s="348"/>
      <c r="K54" s="348"/>
      <c r="L54" s="348"/>
      <c r="M54" s="348"/>
      <c r="N54" s="348"/>
      <c r="O54" s="348"/>
      <c r="P54" s="348"/>
      <c r="Q54" s="348"/>
      <c r="R54" s="348"/>
      <c r="S54" s="348"/>
      <c r="T54" s="348"/>
      <c r="U54" s="348"/>
      <c r="V54" s="348"/>
      <c r="W54" s="128" t="str">
        <f>IF(ISERROR(W51/W46)=TRUE,"",(W51/W46))</f>
        <v/>
      </c>
      <c r="X54" s="10"/>
      <c r="AC54" s="10"/>
      <c r="AD54" s="10"/>
      <c r="AE54" s="10"/>
      <c r="AF54" s="10"/>
      <c r="AG54" s="10"/>
    </row>
    <row r="55" spans="1:33" ht="6.7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91"/>
      <c r="X55" s="10"/>
      <c r="AC55" s="10"/>
      <c r="AD55" s="10"/>
      <c r="AE55" s="10"/>
      <c r="AF55" s="10"/>
      <c r="AG55" s="10"/>
    </row>
    <row r="56" spans="1:33" s="3" customFormat="1" ht="33" customHeight="1">
      <c r="A56" s="349" t="s">
        <v>1033</v>
      </c>
      <c r="B56" s="350"/>
      <c r="C56" s="350"/>
      <c r="D56" s="350"/>
      <c r="E56" s="350"/>
      <c r="F56" s="351"/>
      <c r="G56" s="352"/>
      <c r="H56" s="352"/>
      <c r="I56" s="352"/>
      <c r="J56" s="352"/>
      <c r="K56" s="352"/>
      <c r="L56" s="352"/>
      <c r="M56" s="352"/>
      <c r="N56" s="352"/>
      <c r="O56" s="352"/>
      <c r="P56" s="352"/>
      <c r="Q56" s="352"/>
      <c r="R56" s="352"/>
      <c r="S56" s="352"/>
      <c r="T56" s="352"/>
      <c r="U56" s="352"/>
      <c r="V56" s="352"/>
      <c r="W56" s="353"/>
      <c r="X56" s="1"/>
      <c r="Z56" s="1"/>
      <c r="AA56" s="1"/>
      <c r="AB56" s="1"/>
      <c r="AC56" s="1"/>
      <c r="AD56" s="1"/>
      <c r="AE56" s="1"/>
      <c r="AF56" s="1"/>
      <c r="AG56" s="1"/>
    </row>
    <row r="57" spans="1:33"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X57" s="1"/>
      <c r="Z57" s="1"/>
      <c r="AA57" s="1"/>
      <c r="AB57" s="1"/>
      <c r="AC57" s="1"/>
      <c r="AD57" s="1"/>
      <c r="AE57" s="1"/>
      <c r="AF57" s="1"/>
      <c r="AG57" s="1"/>
    </row>
    <row r="58" spans="1:33" s="3" customFormat="1" ht="15" customHeight="1">
      <c r="A58" s="312" t="s">
        <v>6</v>
      </c>
      <c r="B58" s="313"/>
      <c r="C58" s="313"/>
      <c r="D58" s="313"/>
      <c r="E58" s="313"/>
      <c r="F58" s="313"/>
      <c r="G58" s="313"/>
      <c r="H58" s="313"/>
      <c r="I58" s="313"/>
      <c r="J58" s="313"/>
      <c r="K58" s="313"/>
      <c r="L58" s="313"/>
      <c r="M58" s="313"/>
      <c r="N58" s="313"/>
      <c r="O58" s="313"/>
      <c r="P58" s="313"/>
      <c r="Q58" s="313"/>
      <c r="R58" s="313"/>
      <c r="S58" s="313"/>
      <c r="T58" s="313"/>
      <c r="U58" s="313"/>
      <c r="V58" s="313"/>
      <c r="W58" s="314"/>
      <c r="X58" s="1"/>
      <c r="Z58" s="1"/>
      <c r="AA58" s="1"/>
      <c r="AB58" s="1"/>
      <c r="AC58" s="1"/>
      <c r="AD58" s="1"/>
      <c r="AE58" s="1"/>
      <c r="AF58" s="1"/>
      <c r="AG58" s="1"/>
    </row>
    <row r="59" spans="1:33"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X59" s="1"/>
      <c r="Z59" s="1"/>
      <c r="AA59" s="1"/>
      <c r="AB59" s="1"/>
      <c r="AC59" s="1"/>
      <c r="AD59" s="1"/>
      <c r="AE59" s="1"/>
      <c r="AF59" s="1"/>
      <c r="AG59" s="1"/>
    </row>
    <row r="60" spans="1:33" s="75" customFormat="1" ht="48" customHeight="1">
      <c r="A60" s="315" t="s">
        <v>1044</v>
      </c>
      <c r="B60" s="315"/>
      <c r="C60" s="226" t="s">
        <v>1239</v>
      </c>
      <c r="D60" s="227"/>
      <c r="E60" s="227"/>
      <c r="F60" s="227"/>
      <c r="G60" s="227"/>
      <c r="H60" s="227"/>
      <c r="I60" s="227"/>
      <c r="J60" s="227"/>
      <c r="K60" s="227"/>
      <c r="L60" s="227"/>
      <c r="M60" s="227"/>
      <c r="N60" s="227"/>
      <c r="O60" s="227"/>
      <c r="P60" s="227"/>
      <c r="Q60" s="227"/>
      <c r="R60" s="227"/>
      <c r="S60" s="227"/>
      <c r="T60" s="227"/>
      <c r="U60" s="227"/>
      <c r="V60" s="227"/>
      <c r="W60" s="227"/>
      <c r="X60" s="227"/>
      <c r="Z60" s="74"/>
      <c r="AA60" s="74"/>
      <c r="AB60" s="74"/>
      <c r="AC60" s="74"/>
      <c r="AD60" s="74"/>
      <c r="AE60" s="74"/>
      <c r="AF60" s="74"/>
      <c r="AG60" s="74"/>
    </row>
    <row r="61" spans="1:33"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X61" s="1"/>
      <c r="Z61" s="1"/>
      <c r="AA61" s="1"/>
      <c r="AB61" s="1"/>
      <c r="AC61" s="1"/>
      <c r="AD61" s="1"/>
      <c r="AE61" s="1"/>
      <c r="AF61" s="1"/>
      <c r="AG61" s="1"/>
    </row>
    <row r="62" spans="1:33" s="9" customFormat="1" ht="13.5" customHeight="1">
      <c r="A62" s="323" t="s">
        <v>1046</v>
      </c>
      <c r="B62" s="324"/>
      <c r="C62" s="324"/>
      <c r="D62" s="324"/>
      <c r="E62" s="324"/>
      <c r="F62" s="324"/>
      <c r="G62" s="324"/>
      <c r="H62" s="324"/>
      <c r="I62" s="324"/>
      <c r="J62" s="324"/>
      <c r="K62" s="324"/>
      <c r="L62" s="324"/>
      <c r="M62" s="324"/>
      <c r="N62" s="324"/>
      <c r="O62" s="324"/>
      <c r="P62" s="324"/>
      <c r="Q62" s="324"/>
      <c r="R62" s="324"/>
      <c r="S62" s="324"/>
      <c r="T62" s="324"/>
      <c r="U62" s="324"/>
      <c r="V62" s="324"/>
      <c r="W62" s="325"/>
      <c r="X62" s="76"/>
      <c r="Z62" s="76"/>
      <c r="AA62" s="76"/>
      <c r="AB62" s="76"/>
      <c r="AC62" s="76"/>
      <c r="AD62" s="76"/>
      <c r="AE62" s="76"/>
      <c r="AF62" s="76"/>
      <c r="AG62" s="76"/>
    </row>
    <row r="63" spans="1:33"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X63" s="76"/>
      <c r="Z63" s="76"/>
      <c r="AA63" s="76"/>
      <c r="AB63" s="76"/>
      <c r="AC63" s="76"/>
      <c r="AD63" s="76"/>
      <c r="AE63" s="76"/>
      <c r="AF63" s="76"/>
      <c r="AG63" s="76"/>
    </row>
    <row r="64" spans="1:33" s="3" customFormat="1" ht="30" customHeight="1">
      <c r="A64" s="315" t="s">
        <v>22</v>
      </c>
      <c r="B64" s="315"/>
      <c r="C64" s="356" t="s">
        <v>1240</v>
      </c>
      <c r="D64" s="356"/>
      <c r="E64" s="356"/>
      <c r="F64" s="356"/>
      <c r="G64" s="356"/>
      <c r="H64" s="356"/>
      <c r="I64" s="356"/>
      <c r="J64" s="356"/>
      <c r="K64" s="356"/>
      <c r="L64" s="356"/>
      <c r="M64" s="356"/>
      <c r="N64" s="356"/>
      <c r="O64" s="356"/>
      <c r="P64" s="356"/>
      <c r="Q64" s="356"/>
      <c r="R64" s="356"/>
      <c r="S64" s="356"/>
      <c r="T64" s="356"/>
      <c r="U64" s="356"/>
      <c r="V64" s="356"/>
      <c r="W64" s="356"/>
      <c r="X64" s="1"/>
      <c r="Z64" s="1"/>
      <c r="AA64" s="1"/>
      <c r="AB64" s="1"/>
      <c r="AC64" s="1"/>
      <c r="AD64" s="1"/>
      <c r="AE64" s="1"/>
      <c r="AF64" s="1"/>
      <c r="AG64" s="1"/>
    </row>
    <row r="65" spans="1:33" s="3" customFormat="1" ht="3.75" customHeight="1">
      <c r="A65" s="73"/>
      <c r="B65" s="58"/>
      <c r="C65" s="58"/>
      <c r="D65" s="58"/>
      <c r="E65" s="58"/>
      <c r="F65" s="58"/>
      <c r="I65" s="58"/>
      <c r="J65" s="58"/>
      <c r="K65" s="58"/>
      <c r="L65" s="58"/>
      <c r="M65" s="58"/>
      <c r="N65" s="58"/>
      <c r="O65" s="58"/>
      <c r="P65" s="58"/>
      <c r="Q65" s="58"/>
      <c r="R65" s="58"/>
      <c r="S65" s="58"/>
      <c r="T65" s="58"/>
      <c r="U65" s="58"/>
      <c r="V65" s="58"/>
      <c r="W65" s="99"/>
      <c r="X65" s="1"/>
      <c r="Z65" s="1"/>
      <c r="AA65" s="1"/>
      <c r="AB65" s="1"/>
      <c r="AC65" s="1"/>
      <c r="AD65" s="1"/>
      <c r="AE65" s="1"/>
      <c r="AF65" s="1"/>
      <c r="AG65" s="1"/>
    </row>
    <row r="66" spans="1:33" s="3" customFormat="1" ht="27" customHeight="1">
      <c r="A66" s="320" t="s">
        <v>368</v>
      </c>
      <c r="B66" s="321"/>
      <c r="C66" s="113" t="s">
        <v>1065</v>
      </c>
      <c r="D66" s="58"/>
      <c r="E66" s="315" t="s">
        <v>4</v>
      </c>
      <c r="F66" s="315"/>
      <c r="G66" s="322" t="s">
        <v>1221</v>
      </c>
      <c r="H66" s="322"/>
      <c r="I66" s="322"/>
      <c r="J66" s="322"/>
      <c r="K66" s="58"/>
      <c r="L66" s="58"/>
      <c r="M66" s="315" t="s">
        <v>1045</v>
      </c>
      <c r="N66" s="315"/>
      <c r="O66" s="315"/>
      <c r="P66" s="315"/>
      <c r="Q66" s="322" t="s">
        <v>1224</v>
      </c>
      <c r="R66" s="322"/>
      <c r="S66" s="322"/>
      <c r="T66" s="322"/>
      <c r="U66" s="322"/>
      <c r="V66" s="322"/>
      <c r="W66" s="322"/>
      <c r="X66" s="1"/>
      <c r="Z66" s="1"/>
      <c r="AA66" s="1"/>
      <c r="AB66" s="1"/>
      <c r="AC66" s="1"/>
      <c r="AD66" s="1"/>
      <c r="AE66" s="1"/>
      <c r="AF66" s="1"/>
      <c r="AG66" s="1"/>
    </row>
    <row r="67" spans="1:33" s="3" customFormat="1" ht="5.25" customHeight="1">
      <c r="A67" s="73"/>
      <c r="B67" s="58"/>
      <c r="C67" s="58"/>
      <c r="D67" s="58"/>
      <c r="E67" s="58"/>
      <c r="F67" s="58"/>
      <c r="I67" s="58"/>
      <c r="J67" s="58"/>
      <c r="K67" s="58"/>
      <c r="L67" s="58"/>
      <c r="M67" s="58"/>
      <c r="N67" s="58"/>
      <c r="O67" s="58"/>
      <c r="P67" s="58"/>
      <c r="Q67" s="58"/>
      <c r="R67" s="58"/>
      <c r="S67" s="58"/>
      <c r="T67" s="58"/>
      <c r="U67" s="58"/>
      <c r="V67" s="58"/>
      <c r="W67" s="99"/>
      <c r="X67" s="1"/>
      <c r="Z67" s="1"/>
      <c r="AA67" s="1"/>
      <c r="AB67" s="1"/>
      <c r="AC67" s="1"/>
      <c r="AD67" s="1"/>
      <c r="AE67" s="1"/>
      <c r="AF67" s="1"/>
      <c r="AG67" s="1"/>
    </row>
    <row r="68" spans="1:33" s="3" customFormat="1" ht="27" customHeight="1">
      <c r="A68" s="320" t="s">
        <v>1060</v>
      </c>
      <c r="B68" s="321"/>
      <c r="C68" s="148" t="s">
        <v>1220</v>
      </c>
      <c r="D68" s="58"/>
      <c r="E68" s="320" t="s">
        <v>24</v>
      </c>
      <c r="F68" s="321"/>
      <c r="G68" s="322" t="s">
        <v>1071</v>
      </c>
      <c r="H68" s="322"/>
      <c r="I68" s="322"/>
      <c r="J68" s="322"/>
      <c r="K68" s="58"/>
      <c r="L68" s="58"/>
      <c r="M68" s="315" t="s">
        <v>1061</v>
      </c>
      <c r="N68" s="315"/>
      <c r="O68" s="315"/>
      <c r="P68" s="315"/>
      <c r="Q68" s="322" t="s">
        <v>1068</v>
      </c>
      <c r="R68" s="322"/>
      <c r="S68" s="322"/>
      <c r="T68" s="322"/>
      <c r="U68" s="322"/>
      <c r="V68" s="322"/>
      <c r="W68" s="322"/>
      <c r="X68" s="1"/>
      <c r="Z68" s="1"/>
      <c r="AA68" s="1"/>
      <c r="AB68" s="1"/>
      <c r="AC68" s="1"/>
      <c r="AD68" s="1"/>
      <c r="AE68" s="1"/>
      <c r="AF68" s="1"/>
      <c r="AG68" s="1"/>
    </row>
    <row r="69" spans="1:33"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X69" s="76"/>
      <c r="Z69" s="76"/>
      <c r="AA69" s="76"/>
      <c r="AB69" s="76"/>
      <c r="AC69" s="76"/>
      <c r="AD69" s="76"/>
      <c r="AE69" s="76"/>
      <c r="AF69" s="76"/>
      <c r="AG69" s="76"/>
    </row>
    <row r="70" spans="1:33" s="9" customFormat="1" ht="15.75" customHeight="1">
      <c r="C70" s="315" t="s">
        <v>1040</v>
      </c>
      <c r="D70" s="315"/>
      <c r="E70" s="315"/>
      <c r="F70" s="315"/>
      <c r="H70" s="58"/>
      <c r="I70" s="58"/>
      <c r="J70" s="58"/>
      <c r="O70" s="315" t="s">
        <v>1043</v>
      </c>
      <c r="P70" s="315"/>
      <c r="Q70" s="315"/>
      <c r="R70" s="315"/>
      <c r="S70" s="315"/>
      <c r="T70" s="315"/>
      <c r="U70" s="315"/>
      <c r="V70" s="315"/>
      <c r="W70" s="99"/>
      <c r="X70" s="76"/>
      <c r="Z70" s="76"/>
      <c r="AA70" s="76"/>
      <c r="AB70" s="76"/>
      <c r="AC70" s="76"/>
      <c r="AD70" s="76"/>
      <c r="AE70" s="76"/>
      <c r="AF70" s="76"/>
      <c r="AG70" s="76"/>
    </row>
    <row r="71" spans="1:33" s="9" customFormat="1" ht="24.75" customHeight="1">
      <c r="A71" s="58"/>
      <c r="B71" s="58"/>
      <c r="C71" s="125">
        <v>85</v>
      </c>
      <c r="D71" s="58"/>
      <c r="E71" s="329">
        <v>2018</v>
      </c>
      <c r="F71" s="329"/>
      <c r="H71" s="58"/>
      <c r="I71" s="58"/>
      <c r="J71" s="58"/>
      <c r="O71" s="330">
        <v>100</v>
      </c>
      <c r="P71" s="330"/>
      <c r="Q71" s="330"/>
      <c r="R71" s="330"/>
      <c r="S71" s="330"/>
      <c r="T71" s="330"/>
      <c r="U71" s="330"/>
      <c r="V71" s="330"/>
      <c r="X71" s="76"/>
      <c r="Z71" s="76"/>
      <c r="AA71" s="76"/>
      <c r="AB71" s="76"/>
      <c r="AC71" s="76"/>
      <c r="AD71" s="76"/>
      <c r="AE71" s="76"/>
      <c r="AF71" s="76"/>
      <c r="AG71" s="76"/>
    </row>
    <row r="72" spans="1:33" s="109" customFormat="1" ht="12" customHeight="1">
      <c r="C72" s="149" t="s">
        <v>1041</v>
      </c>
      <c r="D72" s="110"/>
      <c r="E72" s="331" t="s">
        <v>1042</v>
      </c>
      <c r="F72" s="331"/>
      <c r="G72" s="110"/>
      <c r="I72" s="110"/>
      <c r="J72" s="110"/>
      <c r="K72" s="110"/>
      <c r="L72" s="110"/>
      <c r="M72" s="110"/>
      <c r="N72" s="110"/>
      <c r="O72" s="149"/>
      <c r="P72" s="149"/>
      <c r="Q72" s="149"/>
      <c r="R72" s="149"/>
      <c r="S72" s="149"/>
      <c r="T72" s="149"/>
      <c r="U72" s="149"/>
      <c r="V72" s="149"/>
      <c r="W72" s="111"/>
      <c r="X72" s="112"/>
      <c r="Z72" s="112"/>
      <c r="AA72" s="112"/>
      <c r="AB72" s="112"/>
      <c r="AC72" s="112"/>
      <c r="AD72" s="112"/>
      <c r="AE72" s="112"/>
      <c r="AF72" s="112"/>
      <c r="AG72" s="112"/>
    </row>
    <row r="73" spans="1:33"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X73" s="76"/>
      <c r="Z73" s="76"/>
      <c r="AA73" s="76"/>
      <c r="AB73" s="76"/>
      <c r="AC73" s="76"/>
      <c r="AD73" s="76"/>
      <c r="AE73" s="76"/>
      <c r="AF73" s="76"/>
      <c r="AG73" s="76"/>
    </row>
    <row r="74" spans="1:33" s="3" customFormat="1" ht="20.25" customHeight="1">
      <c r="A74" s="332" t="s">
        <v>996</v>
      </c>
      <c r="B74" s="332"/>
      <c r="C74" s="332"/>
      <c r="D74" s="332"/>
      <c r="E74" s="332"/>
      <c r="F74" s="332"/>
      <c r="G74" s="332"/>
      <c r="H74" s="332"/>
      <c r="I74" s="332"/>
      <c r="J74" s="332"/>
      <c r="K74" s="332"/>
      <c r="L74" s="332"/>
      <c r="M74" s="332"/>
      <c r="N74" s="332"/>
      <c r="O74" s="332"/>
      <c r="P74" s="332"/>
      <c r="Q74" s="332"/>
      <c r="R74" s="332"/>
      <c r="S74" s="332"/>
      <c r="T74" s="332"/>
      <c r="U74" s="332"/>
      <c r="V74" s="332"/>
      <c r="W74" s="332"/>
      <c r="X74" s="1"/>
      <c r="Z74" s="1"/>
      <c r="AA74" s="1"/>
      <c r="AB74" s="1"/>
      <c r="AC74" s="1"/>
      <c r="AD74" s="1"/>
      <c r="AE74" s="1"/>
      <c r="AF74" s="1"/>
      <c r="AG74" s="1"/>
    </row>
    <row r="75" spans="1:33" s="3" customFormat="1" ht="15.75" customHeight="1">
      <c r="A75" s="333" t="s">
        <v>25</v>
      </c>
      <c r="B75" s="334"/>
      <c r="C75" s="315" t="s">
        <v>22</v>
      </c>
      <c r="D75" s="315"/>
      <c r="E75" s="337" t="s">
        <v>3</v>
      </c>
      <c r="F75" s="320" t="s">
        <v>346</v>
      </c>
      <c r="G75" s="339"/>
      <c r="H75" s="339"/>
      <c r="I75" s="339"/>
      <c r="J75" s="339"/>
      <c r="K75" s="339"/>
      <c r="L75" s="339"/>
      <c r="M75" s="339"/>
      <c r="N75" s="339"/>
      <c r="O75" s="339"/>
      <c r="P75" s="339"/>
      <c r="Q75" s="339"/>
      <c r="R75" s="339"/>
      <c r="S75" s="339"/>
      <c r="T75" s="321"/>
      <c r="U75" s="146"/>
      <c r="V75" s="218" t="s">
        <v>27</v>
      </c>
      <c r="W75" s="315" t="s">
        <v>1082</v>
      </c>
      <c r="X75" s="1"/>
      <c r="Z75" s="1"/>
      <c r="AA75" s="1"/>
      <c r="AB75" s="1"/>
      <c r="AC75" s="1"/>
      <c r="AD75" s="1"/>
      <c r="AE75" s="1"/>
      <c r="AF75" s="1"/>
      <c r="AG75" s="1"/>
    </row>
    <row r="76" spans="1:33" ht="18.75" customHeight="1">
      <c r="A76" s="335"/>
      <c r="B76" s="336"/>
      <c r="C76" s="315"/>
      <c r="D76" s="315"/>
      <c r="E76" s="338"/>
      <c r="F76" s="341" t="s">
        <v>300</v>
      </c>
      <c r="G76" s="342"/>
      <c r="H76" s="343"/>
      <c r="I76" s="80" t="s">
        <v>28</v>
      </c>
      <c r="J76" s="80" t="s">
        <v>7</v>
      </c>
      <c r="K76" s="80" t="s">
        <v>8</v>
      </c>
      <c r="L76" s="80" t="s">
        <v>9</v>
      </c>
      <c r="M76" s="80" t="s">
        <v>10</v>
      </c>
      <c r="N76" s="80" t="s">
        <v>11</v>
      </c>
      <c r="O76" s="80" t="s">
        <v>12</v>
      </c>
      <c r="P76" s="80" t="s">
        <v>13</v>
      </c>
      <c r="Q76" s="80" t="s">
        <v>14</v>
      </c>
      <c r="R76" s="80" t="s">
        <v>15</v>
      </c>
      <c r="S76" s="80" t="s">
        <v>16</v>
      </c>
      <c r="T76" s="80" t="s">
        <v>17</v>
      </c>
      <c r="U76" s="14"/>
      <c r="V76" s="219"/>
      <c r="W76" s="315"/>
    </row>
    <row r="77" spans="1:33" ht="29.25" customHeight="1">
      <c r="A77" s="344" t="s">
        <v>1</v>
      </c>
      <c r="B77" s="344"/>
      <c r="C77" s="401" t="s">
        <v>1241</v>
      </c>
      <c r="D77" s="401"/>
      <c r="E77" s="151" t="s">
        <v>1226</v>
      </c>
      <c r="F77" s="222" t="s">
        <v>1031</v>
      </c>
      <c r="G77" s="346"/>
      <c r="H77" s="223"/>
      <c r="I77" s="103">
        <v>1000</v>
      </c>
      <c r="J77" s="103">
        <v>1000</v>
      </c>
      <c r="K77" s="103">
        <v>1000</v>
      </c>
      <c r="L77" s="103">
        <v>1000</v>
      </c>
      <c r="M77" s="103">
        <v>1000</v>
      </c>
      <c r="N77" s="103">
        <v>1000</v>
      </c>
      <c r="O77" s="103">
        <v>1000</v>
      </c>
      <c r="P77" s="103">
        <v>1000</v>
      </c>
      <c r="Q77" s="103">
        <v>1000</v>
      </c>
      <c r="R77" s="103">
        <v>1000</v>
      </c>
      <c r="S77" s="103">
        <v>1000</v>
      </c>
      <c r="T77" s="103">
        <v>1000</v>
      </c>
      <c r="U77" s="82"/>
      <c r="V77" s="127"/>
      <c r="W77" s="347" t="e">
        <f>IF($G$68="porcentaje",FIXED(V77/V78*100,2)&amp;"%",IF($G$68="Promedio",V77/V78,IF($G$68="variación porcentual",FIXED(((V77/V78)-1)*100,2)&amp;"%",IF($G$68="OTRAS","CAPTURAR EL RESULTADO DEL INDICADOR"))))</f>
        <v>#VALUE!</v>
      </c>
      <c r="Y77" s="1"/>
      <c r="AC77" s="10"/>
      <c r="AF77" s="10"/>
      <c r="AG77" s="10"/>
    </row>
    <row r="78" spans="1:33" ht="30" customHeight="1">
      <c r="A78" s="344" t="s">
        <v>2</v>
      </c>
      <c r="B78" s="344"/>
      <c r="C78" s="401" t="s">
        <v>1242</v>
      </c>
      <c r="D78" s="401"/>
      <c r="E78" s="151" t="s">
        <v>1226</v>
      </c>
      <c r="F78" s="222" t="s">
        <v>1032</v>
      </c>
      <c r="G78" s="346"/>
      <c r="H78" s="223"/>
      <c r="I78" s="103"/>
      <c r="J78" s="81"/>
      <c r="K78" s="81"/>
      <c r="L78" s="81"/>
      <c r="M78" s="81"/>
      <c r="N78" s="81"/>
      <c r="O78" s="81"/>
      <c r="P78" s="81"/>
      <c r="Q78" s="81"/>
      <c r="R78" s="81"/>
      <c r="S78" s="81"/>
      <c r="T78" s="81"/>
      <c r="U78" s="81">
        <f>SUM(I78:T78)</f>
        <v>0</v>
      </c>
      <c r="V78" s="127" t="str">
        <f>IF(SUM(I78:T78)=0,"",SUM(I78:T78))</f>
        <v/>
      </c>
      <c r="W78" s="347"/>
      <c r="Y78" s="1"/>
      <c r="AA78" s="3"/>
      <c r="AC78" s="10"/>
      <c r="AF78" s="10"/>
      <c r="AG78" s="10"/>
    </row>
    <row r="79" spans="1:33" ht="17.25" customHeight="1">
      <c r="A79" s="340" t="s">
        <v>298</v>
      </c>
      <c r="B79" s="340"/>
      <c r="C79" s="340"/>
      <c r="D79" s="340"/>
      <c r="E79" s="340"/>
      <c r="F79" s="340"/>
      <c r="G79" s="340"/>
      <c r="H79" s="340"/>
      <c r="I79" s="340"/>
      <c r="J79" s="340"/>
      <c r="K79" s="340"/>
      <c r="L79" s="340"/>
      <c r="M79" s="340"/>
      <c r="N79" s="340"/>
      <c r="O79" s="340"/>
      <c r="P79" s="340"/>
      <c r="Q79" s="340"/>
      <c r="R79" s="340"/>
      <c r="S79" s="340"/>
      <c r="T79" s="340"/>
      <c r="U79" s="340"/>
      <c r="V79" s="340"/>
      <c r="W79" s="340"/>
    </row>
    <row r="80" spans="1:33" s="3" customFormat="1" ht="15.75" customHeight="1">
      <c r="A80" s="333" t="s">
        <v>25</v>
      </c>
      <c r="B80" s="334"/>
      <c r="C80" s="315" t="s">
        <v>22</v>
      </c>
      <c r="D80" s="315"/>
      <c r="E80" s="337" t="s">
        <v>3</v>
      </c>
      <c r="F80" s="320" t="s">
        <v>346</v>
      </c>
      <c r="G80" s="339"/>
      <c r="H80" s="339"/>
      <c r="I80" s="339"/>
      <c r="J80" s="339"/>
      <c r="K80" s="339"/>
      <c r="L80" s="339"/>
      <c r="M80" s="339"/>
      <c r="N80" s="339"/>
      <c r="O80" s="339"/>
      <c r="P80" s="339"/>
      <c r="Q80" s="339"/>
      <c r="R80" s="339"/>
      <c r="S80" s="339"/>
      <c r="T80" s="321"/>
      <c r="U80" s="146"/>
      <c r="V80" s="218" t="s">
        <v>27</v>
      </c>
      <c r="W80" s="315" t="s">
        <v>1083</v>
      </c>
      <c r="X80" s="1"/>
      <c r="Z80" s="1"/>
      <c r="AA80" s="1"/>
      <c r="AB80" s="1"/>
      <c r="AC80" s="1"/>
      <c r="AD80" s="1"/>
      <c r="AE80" s="1"/>
      <c r="AF80" s="1"/>
      <c r="AG80" s="1"/>
    </row>
    <row r="81" spans="1:33" ht="18.75" customHeight="1">
      <c r="A81" s="335"/>
      <c r="B81" s="336"/>
      <c r="C81" s="315"/>
      <c r="D81" s="315"/>
      <c r="E81" s="338"/>
      <c r="F81" s="341" t="s">
        <v>298</v>
      </c>
      <c r="G81" s="342"/>
      <c r="H81" s="343"/>
      <c r="I81" s="80" t="s">
        <v>28</v>
      </c>
      <c r="J81" s="80" t="s">
        <v>7</v>
      </c>
      <c r="K81" s="80" t="s">
        <v>8</v>
      </c>
      <c r="L81" s="80" t="s">
        <v>9</v>
      </c>
      <c r="M81" s="80" t="s">
        <v>10</v>
      </c>
      <c r="N81" s="80" t="s">
        <v>11</v>
      </c>
      <c r="O81" s="80" t="s">
        <v>12</v>
      </c>
      <c r="P81" s="80" t="s">
        <v>13</v>
      </c>
      <c r="Q81" s="80" t="s">
        <v>14</v>
      </c>
      <c r="R81" s="80" t="s">
        <v>15</v>
      </c>
      <c r="S81" s="80" t="s">
        <v>16</v>
      </c>
      <c r="T81" s="80" t="s">
        <v>17</v>
      </c>
      <c r="U81" s="14"/>
      <c r="V81" s="219"/>
      <c r="W81" s="315"/>
    </row>
    <row r="82" spans="1:33" ht="28.5" customHeight="1">
      <c r="A82" s="358" t="s">
        <v>1</v>
      </c>
      <c r="B82" s="359"/>
      <c r="C82" s="360" t="str">
        <f>IF(C77=0,"",C77)</f>
        <v xml:space="preserve">NUMERO  DE GESTIONES  CON RESPUESTA  FAVORABLE </v>
      </c>
      <c r="D82" s="361"/>
      <c r="E82" s="153" t="str">
        <f>IF(E77=0,"",E77)</f>
        <v>Mensual</v>
      </c>
      <c r="F82" s="222" t="s">
        <v>1062</v>
      </c>
      <c r="G82" s="346"/>
      <c r="H82" s="223"/>
      <c r="I82" s="103">
        <v>1000</v>
      </c>
      <c r="J82" s="103">
        <v>1000</v>
      </c>
      <c r="K82" s="103">
        <v>1000</v>
      </c>
      <c r="L82" s="103">
        <v>1000</v>
      </c>
      <c r="M82" s="103">
        <v>1000</v>
      </c>
      <c r="N82" s="103">
        <v>1000</v>
      </c>
      <c r="O82" s="103">
        <v>1000</v>
      </c>
      <c r="P82" s="103">
        <v>1000</v>
      </c>
      <c r="Q82" s="103">
        <v>1000</v>
      </c>
      <c r="R82" s="103">
        <v>1000</v>
      </c>
      <c r="S82" s="103">
        <v>1000</v>
      </c>
      <c r="T82" s="103">
        <v>1000</v>
      </c>
      <c r="U82" s="82"/>
      <c r="V82" s="127">
        <f>IF(SUM(I82:T82)=0,"",SUM(I82:T82))</f>
        <v>12000</v>
      </c>
      <c r="W82" s="347" t="e">
        <f>IF($G$68="porcentaje",FIXED(V82/V83*100,2)&amp;"%",IF($G$68="Promedio",V82/V83,IF($G$68="variación porcentual",FIXED(((V82/V83)-1)*100,2)&amp;"%",IF($G$68="OTRAS","CAPTURAR EL RESULTADO DEL INDICADOR"))))</f>
        <v>#VALUE!</v>
      </c>
      <c r="Y82" s="1"/>
      <c r="AC82" s="10"/>
      <c r="AF82" s="10"/>
      <c r="AG82" s="10"/>
    </row>
    <row r="83" spans="1:33" ht="28.5" customHeight="1">
      <c r="A83" s="358" t="s">
        <v>2</v>
      </c>
      <c r="B83" s="359"/>
      <c r="C83" s="360" t="str">
        <f>IF(C78=0,"",C78)</f>
        <v xml:space="preserve">TOTAL  DE  GESTIONES  REALIZADAS </v>
      </c>
      <c r="D83" s="361"/>
      <c r="E83" s="153" t="str">
        <f>IF(E78=0,"",E78)</f>
        <v>Mensual</v>
      </c>
      <c r="F83" s="222" t="s">
        <v>1063</v>
      </c>
      <c r="G83" s="346"/>
      <c r="H83" s="223"/>
      <c r="I83" s="103"/>
      <c r="J83" s="81"/>
      <c r="K83" s="81"/>
      <c r="L83" s="81"/>
      <c r="M83" s="81"/>
      <c r="N83" s="81"/>
      <c r="O83" s="81"/>
      <c r="P83" s="81"/>
      <c r="Q83" s="81"/>
      <c r="R83" s="81"/>
      <c r="S83" s="81"/>
      <c r="T83" s="81"/>
      <c r="U83" s="81">
        <f>SUM(I83:T83)</f>
        <v>0</v>
      </c>
      <c r="V83" s="127" t="str">
        <f>IF(SUM(I83:T83)=0,"",SUM(I83:T83))</f>
        <v/>
      </c>
      <c r="W83" s="347"/>
      <c r="Y83" s="1"/>
      <c r="AA83" s="3"/>
      <c r="AC83" s="10"/>
      <c r="AF83" s="10"/>
      <c r="AG83" s="10"/>
    </row>
    <row r="84" spans="1:33"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2"/>
      <c r="Y84" s="9"/>
      <c r="AC84" s="92"/>
      <c r="AD84" s="92"/>
      <c r="AE84" s="92"/>
      <c r="AF84" s="92"/>
      <c r="AG84" s="92"/>
    </row>
    <row r="85" spans="1:33" ht="16.5" customHeight="1">
      <c r="A85" s="348"/>
      <c r="B85" s="348"/>
      <c r="C85" s="348"/>
      <c r="D85" s="348"/>
      <c r="E85" s="348"/>
      <c r="F85" s="348"/>
      <c r="G85" s="348"/>
      <c r="H85" s="348"/>
      <c r="I85" s="348"/>
      <c r="J85" s="348"/>
      <c r="K85" s="348"/>
      <c r="L85" s="348"/>
      <c r="M85" s="348"/>
      <c r="N85" s="348"/>
      <c r="O85" s="348"/>
      <c r="P85" s="348"/>
      <c r="Q85" s="348"/>
      <c r="R85" s="348"/>
      <c r="S85" s="348"/>
      <c r="T85" s="348"/>
      <c r="U85" s="348"/>
      <c r="V85" s="348"/>
      <c r="W85" s="128" t="str">
        <f>IF(ISERROR(W82/W77)=TRUE,"",(W82/W77))</f>
        <v/>
      </c>
      <c r="X85" s="10"/>
      <c r="AC85" s="10"/>
      <c r="AD85" s="10"/>
      <c r="AE85" s="10"/>
      <c r="AF85" s="10"/>
      <c r="AG85" s="10"/>
    </row>
    <row r="86" spans="1:33" ht="6.75" customHeight="1">
      <c r="A86" s="150"/>
      <c r="B86" s="150"/>
      <c r="C86" s="150"/>
      <c r="D86" s="150"/>
      <c r="E86" s="150"/>
      <c r="F86" s="150"/>
      <c r="G86" s="150"/>
      <c r="H86" s="150"/>
      <c r="I86" s="150"/>
      <c r="J86" s="150"/>
      <c r="K86" s="150"/>
      <c r="L86" s="150"/>
      <c r="M86" s="150"/>
      <c r="N86" s="150"/>
      <c r="O86" s="150"/>
      <c r="P86" s="150"/>
      <c r="Q86" s="150"/>
      <c r="R86" s="150"/>
      <c r="S86" s="150"/>
      <c r="T86" s="150"/>
      <c r="U86" s="150"/>
      <c r="V86" s="150"/>
      <c r="W86" s="91"/>
      <c r="X86" s="10"/>
      <c r="AC86" s="10"/>
      <c r="AD86" s="10"/>
      <c r="AE86" s="10"/>
      <c r="AF86" s="10"/>
      <c r="AG86" s="10"/>
    </row>
    <row r="87" spans="1:33" s="3" customFormat="1" ht="33" customHeight="1">
      <c r="A87" s="349" t="s">
        <v>1033</v>
      </c>
      <c r="B87" s="350"/>
      <c r="C87" s="350"/>
      <c r="D87" s="350"/>
      <c r="E87" s="350"/>
      <c r="F87" s="351"/>
      <c r="G87" s="352"/>
      <c r="H87" s="352"/>
      <c r="I87" s="352"/>
      <c r="J87" s="352"/>
      <c r="K87" s="352"/>
      <c r="L87" s="352"/>
      <c r="M87" s="352"/>
      <c r="N87" s="352"/>
      <c r="O87" s="352"/>
      <c r="P87" s="352"/>
      <c r="Q87" s="352"/>
      <c r="R87" s="352"/>
      <c r="S87" s="352"/>
      <c r="T87" s="352"/>
      <c r="U87" s="352"/>
      <c r="V87" s="352"/>
      <c r="W87" s="353"/>
      <c r="X87" s="1"/>
      <c r="Z87" s="1"/>
      <c r="AA87" s="1"/>
      <c r="AB87" s="1"/>
      <c r="AC87" s="1"/>
      <c r="AD87" s="1"/>
      <c r="AE87" s="1"/>
      <c r="AF87" s="1"/>
      <c r="AG87" s="1"/>
    </row>
    <row r="88" spans="1:33" s="79" customFormat="1" ht="7.5" customHeight="1">
      <c r="A88" s="357"/>
      <c r="B88" s="357"/>
      <c r="C88" s="357"/>
      <c r="D88" s="357"/>
      <c r="E88" s="357"/>
      <c r="F88" s="357"/>
      <c r="G88" s="357"/>
      <c r="H88" s="357"/>
      <c r="I88" s="357"/>
      <c r="J88" s="357"/>
      <c r="K88" s="357"/>
      <c r="L88" s="357"/>
      <c r="M88" s="357"/>
      <c r="N88" s="357"/>
      <c r="O88" s="357"/>
      <c r="P88" s="357"/>
      <c r="Q88" s="357"/>
      <c r="R88" s="357"/>
      <c r="S88" s="357"/>
      <c r="T88" s="357"/>
      <c r="U88" s="357"/>
      <c r="V88" s="357"/>
      <c r="W88" s="357"/>
      <c r="X88" s="78"/>
      <c r="Z88" s="78"/>
      <c r="AA88" s="78"/>
      <c r="AB88" s="78"/>
      <c r="AC88" s="78"/>
      <c r="AD88" s="78"/>
      <c r="AE88" s="78"/>
      <c r="AF88" s="78"/>
      <c r="AG88" s="78"/>
    </row>
    <row r="89" spans="1:33" s="3" customFormat="1" ht="15" customHeight="1">
      <c r="A89" s="312" t="s">
        <v>1037</v>
      </c>
      <c r="B89" s="313"/>
      <c r="C89" s="313"/>
      <c r="D89" s="313"/>
      <c r="E89" s="313"/>
      <c r="F89" s="313"/>
      <c r="G89" s="313"/>
      <c r="H89" s="313"/>
      <c r="I89" s="313"/>
      <c r="J89" s="313"/>
      <c r="K89" s="313"/>
      <c r="L89" s="313"/>
      <c r="M89" s="313"/>
      <c r="N89" s="313"/>
      <c r="O89" s="313"/>
      <c r="P89" s="313"/>
      <c r="Q89" s="313"/>
      <c r="R89" s="313"/>
      <c r="S89" s="313"/>
      <c r="T89" s="313"/>
      <c r="U89" s="313"/>
      <c r="V89" s="313"/>
      <c r="W89" s="314"/>
      <c r="X89" s="1"/>
      <c r="Z89" s="1"/>
      <c r="AA89" s="1"/>
      <c r="AB89" s="1"/>
      <c r="AC89" s="1"/>
      <c r="AD89" s="1"/>
      <c r="AE89" s="1"/>
      <c r="AF89" s="1"/>
      <c r="AG89" s="1"/>
    </row>
    <row r="90" spans="1:33"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X90" s="1"/>
      <c r="Z90" s="1"/>
      <c r="AA90" s="1"/>
      <c r="AB90" s="1"/>
      <c r="AC90" s="1"/>
      <c r="AD90" s="1"/>
      <c r="AE90" s="1"/>
      <c r="AF90" s="1"/>
      <c r="AG90" s="1"/>
    </row>
    <row r="91" spans="1:33" s="75" customFormat="1" ht="48" customHeight="1">
      <c r="A91" s="315" t="s">
        <v>1047</v>
      </c>
      <c r="B91" s="315"/>
      <c r="C91" s="316" t="s">
        <v>1243</v>
      </c>
      <c r="D91" s="317"/>
      <c r="E91" s="317"/>
      <c r="F91" s="317"/>
      <c r="G91" s="317"/>
      <c r="H91" s="317"/>
      <c r="I91" s="317"/>
      <c r="J91" s="317"/>
      <c r="K91" s="317"/>
      <c r="L91" s="317"/>
      <c r="M91" s="317"/>
      <c r="N91" s="317"/>
      <c r="O91" s="317"/>
      <c r="P91" s="317"/>
      <c r="Q91" s="317"/>
      <c r="R91" s="317"/>
      <c r="S91" s="317"/>
      <c r="T91" s="317"/>
      <c r="U91" s="317"/>
      <c r="V91" s="317"/>
      <c r="W91" s="318"/>
      <c r="X91" s="74"/>
      <c r="Z91" s="74"/>
      <c r="AA91" s="74"/>
      <c r="AB91" s="74"/>
      <c r="AC91" s="74"/>
      <c r="AD91" s="74"/>
      <c r="AE91" s="74"/>
      <c r="AF91" s="74"/>
      <c r="AG91" s="74"/>
    </row>
    <row r="92" spans="1:33"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X92" s="1"/>
      <c r="Z92" s="1"/>
      <c r="AA92" s="1"/>
      <c r="AB92" s="1"/>
      <c r="AC92" s="1"/>
      <c r="AD92" s="1"/>
      <c r="AE92" s="1"/>
      <c r="AF92" s="1"/>
      <c r="AG92" s="1"/>
    </row>
    <row r="93" spans="1:33" s="9" customFormat="1" ht="13.5" customHeight="1">
      <c r="A93" s="323" t="s">
        <v>1046</v>
      </c>
      <c r="B93" s="324"/>
      <c r="C93" s="324"/>
      <c r="D93" s="324"/>
      <c r="E93" s="324"/>
      <c r="F93" s="324"/>
      <c r="G93" s="324"/>
      <c r="H93" s="324"/>
      <c r="I93" s="324"/>
      <c r="J93" s="324"/>
      <c r="K93" s="324"/>
      <c r="L93" s="324"/>
      <c r="M93" s="324"/>
      <c r="N93" s="324"/>
      <c r="O93" s="324"/>
      <c r="P93" s="324"/>
      <c r="Q93" s="324"/>
      <c r="R93" s="324"/>
      <c r="S93" s="324"/>
      <c r="T93" s="324"/>
      <c r="U93" s="324"/>
      <c r="V93" s="324"/>
      <c r="W93" s="325"/>
      <c r="X93" s="76"/>
      <c r="Z93" s="76"/>
      <c r="AA93" s="76"/>
      <c r="AB93" s="76"/>
      <c r="AC93" s="76"/>
      <c r="AD93" s="76"/>
      <c r="AE93" s="76"/>
      <c r="AF93" s="76"/>
      <c r="AG93" s="76"/>
    </row>
    <row r="94" spans="1:33"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X94" s="76"/>
      <c r="Z94" s="76"/>
      <c r="AA94" s="76"/>
      <c r="AB94" s="76"/>
      <c r="AC94" s="76"/>
      <c r="AD94" s="76"/>
      <c r="AE94" s="76"/>
      <c r="AF94" s="76"/>
      <c r="AG94" s="76"/>
    </row>
    <row r="95" spans="1:33" s="3" customFormat="1" ht="30" customHeight="1">
      <c r="A95" s="315" t="s">
        <v>22</v>
      </c>
      <c r="B95" s="315"/>
      <c r="C95" s="326" t="s">
        <v>1244</v>
      </c>
      <c r="D95" s="327"/>
      <c r="E95" s="327"/>
      <c r="F95" s="327"/>
      <c r="G95" s="327"/>
      <c r="H95" s="327"/>
      <c r="I95" s="327"/>
      <c r="J95" s="327"/>
      <c r="K95" s="327"/>
      <c r="L95" s="327"/>
      <c r="M95" s="327"/>
      <c r="N95" s="327"/>
      <c r="O95" s="327"/>
      <c r="P95" s="327"/>
      <c r="Q95" s="327"/>
      <c r="R95" s="327"/>
      <c r="S95" s="327"/>
      <c r="T95" s="327"/>
      <c r="U95" s="327"/>
      <c r="V95" s="327"/>
      <c r="W95" s="328"/>
      <c r="X95" s="1"/>
      <c r="Z95" s="1"/>
      <c r="AA95" s="1"/>
      <c r="AB95" s="1"/>
      <c r="AC95" s="1"/>
      <c r="AD95" s="1"/>
      <c r="AE95" s="1"/>
      <c r="AF95" s="1"/>
      <c r="AG95" s="1"/>
    </row>
    <row r="96" spans="1:33" s="3" customFormat="1" ht="3.75" customHeight="1">
      <c r="A96" s="73"/>
      <c r="B96" s="58"/>
      <c r="C96" s="58"/>
      <c r="D96" s="58"/>
      <c r="E96" s="58"/>
      <c r="F96" s="58"/>
      <c r="I96" s="58"/>
      <c r="J96" s="58"/>
      <c r="K96" s="58"/>
      <c r="L96" s="58"/>
      <c r="M96" s="58"/>
      <c r="N96" s="58"/>
      <c r="O96" s="58"/>
      <c r="P96" s="58"/>
      <c r="Q96" s="58"/>
      <c r="R96" s="58"/>
      <c r="S96" s="58"/>
      <c r="T96" s="58"/>
      <c r="U96" s="58"/>
      <c r="V96" s="58"/>
      <c r="W96" s="99"/>
      <c r="X96" s="1"/>
      <c r="Z96" s="1"/>
      <c r="AA96" s="1"/>
      <c r="AB96" s="1"/>
      <c r="AC96" s="1"/>
      <c r="AD96" s="1"/>
      <c r="AE96" s="1"/>
      <c r="AF96" s="1"/>
      <c r="AG96" s="1"/>
    </row>
    <row r="97" spans="1:33" s="3" customFormat="1" ht="27" customHeight="1">
      <c r="A97" s="320" t="s">
        <v>368</v>
      </c>
      <c r="B97" s="321"/>
      <c r="C97" s="113" t="s">
        <v>1088</v>
      </c>
      <c r="D97" s="58"/>
      <c r="E97" s="315" t="s">
        <v>4</v>
      </c>
      <c r="F97" s="315"/>
      <c r="G97" s="322" t="s">
        <v>1221</v>
      </c>
      <c r="H97" s="322"/>
      <c r="I97" s="322"/>
      <c r="J97" s="322"/>
      <c r="K97" s="58"/>
      <c r="L97" s="58"/>
      <c r="M97" s="315" t="s">
        <v>1045</v>
      </c>
      <c r="N97" s="315"/>
      <c r="O97" s="315"/>
      <c r="P97" s="315"/>
      <c r="Q97" s="322" t="s">
        <v>1224</v>
      </c>
      <c r="R97" s="322"/>
      <c r="S97" s="322"/>
      <c r="T97" s="322"/>
      <c r="U97" s="322"/>
      <c r="V97" s="322"/>
      <c r="W97" s="322"/>
      <c r="X97" s="1"/>
      <c r="Z97" s="1"/>
      <c r="AA97" s="1"/>
      <c r="AB97" s="1"/>
      <c r="AC97" s="1"/>
      <c r="AD97" s="1"/>
      <c r="AE97" s="1"/>
      <c r="AF97" s="1"/>
      <c r="AG97" s="1"/>
    </row>
    <row r="98" spans="1:33" s="3" customFormat="1" ht="5.25" customHeight="1">
      <c r="A98" s="73"/>
      <c r="B98" s="58"/>
      <c r="C98" s="58"/>
      <c r="D98" s="58"/>
      <c r="E98" s="58"/>
      <c r="F98" s="58"/>
      <c r="I98" s="58"/>
      <c r="J98" s="58"/>
      <c r="K98" s="58"/>
      <c r="L98" s="58"/>
      <c r="M98" s="58"/>
      <c r="N98" s="58"/>
      <c r="O98" s="58"/>
      <c r="P98" s="58"/>
      <c r="Q98" s="58"/>
      <c r="R98" s="58"/>
      <c r="S98" s="58"/>
      <c r="T98" s="58"/>
      <c r="U98" s="58"/>
      <c r="V98" s="58"/>
      <c r="W98" s="99"/>
      <c r="X98" s="1"/>
      <c r="Z98" s="1"/>
      <c r="AA98" s="1"/>
      <c r="AB98" s="1"/>
      <c r="AC98" s="1"/>
      <c r="AD98" s="1"/>
      <c r="AE98" s="1"/>
      <c r="AF98" s="1"/>
      <c r="AG98" s="1"/>
    </row>
    <row r="99" spans="1:33" s="3" customFormat="1" ht="27" customHeight="1">
      <c r="A99" s="320" t="s">
        <v>1060</v>
      </c>
      <c r="B99" s="321"/>
      <c r="C99" s="148" t="s">
        <v>1220</v>
      </c>
      <c r="D99" s="58"/>
      <c r="E99" s="320" t="s">
        <v>24</v>
      </c>
      <c r="F99" s="321"/>
      <c r="G99" s="322" t="s">
        <v>1071</v>
      </c>
      <c r="H99" s="322"/>
      <c r="I99" s="322"/>
      <c r="J99" s="322"/>
      <c r="K99" s="58"/>
      <c r="L99" s="58"/>
      <c r="M99" s="315" t="s">
        <v>1061</v>
      </c>
      <c r="N99" s="315"/>
      <c r="O99" s="315"/>
      <c r="P99" s="315"/>
      <c r="Q99" s="322" t="s">
        <v>1068</v>
      </c>
      <c r="R99" s="322"/>
      <c r="S99" s="322"/>
      <c r="T99" s="322"/>
      <c r="U99" s="322"/>
      <c r="V99" s="322"/>
      <c r="W99" s="322"/>
      <c r="X99" s="1"/>
      <c r="Z99" s="1"/>
      <c r="AA99" s="1"/>
      <c r="AB99" s="1"/>
      <c r="AC99" s="1"/>
      <c r="AD99" s="1"/>
      <c r="AE99" s="1"/>
      <c r="AF99" s="1"/>
      <c r="AG99" s="1"/>
    </row>
    <row r="100" spans="1:33"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X100" s="76"/>
      <c r="Z100" s="76"/>
      <c r="AA100" s="76"/>
      <c r="AB100" s="76"/>
      <c r="AC100" s="76"/>
      <c r="AD100" s="76"/>
      <c r="AE100" s="76"/>
      <c r="AF100" s="76"/>
      <c r="AG100" s="76"/>
    </row>
    <row r="101" spans="1:33" s="9" customFormat="1" ht="15.75" customHeight="1">
      <c r="C101" s="315" t="s">
        <v>1040</v>
      </c>
      <c r="D101" s="315"/>
      <c r="E101" s="315"/>
      <c r="F101" s="315"/>
      <c r="H101" s="58"/>
      <c r="I101" s="58"/>
      <c r="J101" s="58"/>
      <c r="O101" s="315" t="s">
        <v>1043</v>
      </c>
      <c r="P101" s="315"/>
      <c r="Q101" s="315"/>
      <c r="R101" s="315"/>
      <c r="S101" s="315"/>
      <c r="T101" s="315"/>
      <c r="U101" s="315"/>
      <c r="V101" s="315"/>
      <c r="W101" s="99"/>
      <c r="X101" s="76"/>
      <c r="Z101" s="76"/>
      <c r="AA101" s="76"/>
      <c r="AB101" s="76"/>
      <c r="AC101" s="76"/>
      <c r="AD101" s="76"/>
      <c r="AE101" s="76"/>
      <c r="AF101" s="76"/>
      <c r="AG101" s="76"/>
    </row>
    <row r="102" spans="1:33" s="9" customFormat="1" ht="24.75" customHeight="1">
      <c r="A102" s="58"/>
      <c r="B102" s="58"/>
      <c r="C102" s="125">
        <v>80</v>
      </c>
      <c r="D102" s="58"/>
      <c r="E102" s="329">
        <v>2018</v>
      </c>
      <c r="F102" s="329"/>
      <c r="H102" s="58"/>
      <c r="I102" s="58"/>
      <c r="J102" s="58"/>
      <c r="O102" s="362">
        <v>100</v>
      </c>
      <c r="P102" s="362"/>
      <c r="Q102" s="362"/>
      <c r="R102" s="362"/>
      <c r="S102" s="362"/>
      <c r="T102" s="362"/>
      <c r="U102" s="362"/>
      <c r="V102" s="362"/>
      <c r="X102" s="76"/>
      <c r="Z102" s="76"/>
      <c r="AA102" s="76"/>
      <c r="AB102" s="76"/>
      <c r="AC102" s="76"/>
      <c r="AD102" s="76"/>
      <c r="AE102" s="76"/>
      <c r="AF102" s="76"/>
      <c r="AG102" s="76"/>
    </row>
    <row r="103" spans="1:33" s="109" customFormat="1" ht="12" customHeight="1">
      <c r="C103" s="149" t="s">
        <v>1041</v>
      </c>
      <c r="D103" s="110"/>
      <c r="E103" s="331" t="s">
        <v>1042</v>
      </c>
      <c r="F103" s="331"/>
      <c r="G103" s="110"/>
      <c r="I103" s="110"/>
      <c r="J103" s="110"/>
      <c r="K103" s="110"/>
      <c r="L103" s="110"/>
      <c r="M103" s="110"/>
      <c r="N103" s="110"/>
      <c r="O103" s="149"/>
      <c r="P103" s="149"/>
      <c r="Q103" s="149"/>
      <c r="R103" s="149"/>
      <c r="S103" s="149"/>
      <c r="T103" s="149"/>
      <c r="U103" s="149"/>
      <c r="V103" s="149"/>
      <c r="W103" s="111"/>
      <c r="X103" s="112"/>
      <c r="Z103" s="112"/>
      <c r="AA103" s="112"/>
      <c r="AB103" s="112"/>
      <c r="AC103" s="112"/>
      <c r="AD103" s="112"/>
      <c r="AE103" s="112"/>
      <c r="AF103" s="112"/>
      <c r="AG103" s="112"/>
    </row>
    <row r="104" spans="1:33"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X104" s="76"/>
      <c r="Z104" s="76"/>
      <c r="AA104" s="76"/>
      <c r="AB104" s="76"/>
      <c r="AC104" s="76"/>
      <c r="AD104" s="76"/>
      <c r="AE104" s="76"/>
      <c r="AF104" s="76"/>
      <c r="AG104" s="76"/>
    </row>
    <row r="105" spans="1:33" s="3" customFormat="1" ht="20.25" customHeight="1">
      <c r="A105" s="332" t="s">
        <v>996</v>
      </c>
      <c r="B105" s="332"/>
      <c r="C105" s="332"/>
      <c r="D105" s="332"/>
      <c r="E105" s="332"/>
      <c r="F105" s="332"/>
      <c r="G105" s="332"/>
      <c r="H105" s="332"/>
      <c r="I105" s="332"/>
      <c r="J105" s="332"/>
      <c r="K105" s="332"/>
      <c r="L105" s="332"/>
      <c r="M105" s="332"/>
      <c r="N105" s="332"/>
      <c r="O105" s="332"/>
      <c r="P105" s="332"/>
      <c r="Q105" s="332"/>
      <c r="R105" s="332"/>
      <c r="S105" s="332"/>
      <c r="T105" s="332"/>
      <c r="U105" s="332"/>
      <c r="V105" s="332"/>
      <c r="W105" s="332"/>
      <c r="X105" s="1"/>
      <c r="Z105" s="1"/>
      <c r="AA105" s="1"/>
      <c r="AB105" s="1"/>
      <c r="AC105" s="1"/>
      <c r="AD105" s="1"/>
      <c r="AE105" s="1"/>
      <c r="AF105" s="1"/>
      <c r="AG105" s="1"/>
    </row>
    <row r="106" spans="1:33" s="3" customFormat="1" ht="15.75" customHeight="1">
      <c r="A106" s="333" t="s">
        <v>25</v>
      </c>
      <c r="B106" s="334"/>
      <c r="C106" s="315" t="s">
        <v>22</v>
      </c>
      <c r="D106" s="315"/>
      <c r="E106" s="337" t="s">
        <v>3</v>
      </c>
      <c r="F106" s="320" t="s">
        <v>346</v>
      </c>
      <c r="G106" s="339"/>
      <c r="H106" s="339"/>
      <c r="I106" s="339"/>
      <c r="J106" s="339"/>
      <c r="K106" s="339"/>
      <c r="L106" s="339"/>
      <c r="M106" s="339"/>
      <c r="N106" s="339"/>
      <c r="O106" s="339"/>
      <c r="P106" s="339"/>
      <c r="Q106" s="339"/>
      <c r="R106" s="339"/>
      <c r="S106" s="339"/>
      <c r="T106" s="321"/>
      <c r="U106" s="146"/>
      <c r="V106" s="218" t="s">
        <v>27</v>
      </c>
      <c r="W106" s="315" t="s">
        <v>1082</v>
      </c>
      <c r="X106" s="1"/>
      <c r="Z106" s="1"/>
      <c r="AA106" s="1"/>
      <c r="AB106" s="1"/>
      <c r="AC106" s="1"/>
      <c r="AD106" s="1"/>
      <c r="AE106" s="1"/>
      <c r="AF106" s="1"/>
      <c r="AG106" s="1"/>
    </row>
    <row r="107" spans="1:33" ht="18.75" customHeight="1">
      <c r="A107" s="335"/>
      <c r="B107" s="336"/>
      <c r="C107" s="315"/>
      <c r="D107" s="315"/>
      <c r="E107" s="338"/>
      <c r="F107" s="341" t="s">
        <v>300</v>
      </c>
      <c r="G107" s="342"/>
      <c r="H107" s="343"/>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219"/>
      <c r="W107" s="315"/>
    </row>
    <row r="108" spans="1:33" ht="35.25" customHeight="1">
      <c r="A108" s="344" t="s">
        <v>1</v>
      </c>
      <c r="B108" s="344"/>
      <c r="C108" s="401" t="s">
        <v>1245</v>
      </c>
      <c r="D108" s="401"/>
      <c r="E108" s="151" t="s">
        <v>1219</v>
      </c>
      <c r="F108" s="222" t="s">
        <v>1031</v>
      </c>
      <c r="G108" s="346"/>
      <c r="H108" s="223"/>
      <c r="I108" s="103">
        <v>10</v>
      </c>
      <c r="J108" s="103">
        <v>10</v>
      </c>
      <c r="K108" s="103">
        <v>10</v>
      </c>
      <c r="L108" s="103">
        <v>10</v>
      </c>
      <c r="M108" s="103">
        <v>10</v>
      </c>
      <c r="N108" s="103">
        <v>10</v>
      </c>
      <c r="O108" s="103">
        <v>10</v>
      </c>
      <c r="P108" s="103">
        <v>10</v>
      </c>
      <c r="Q108" s="103">
        <v>10</v>
      </c>
      <c r="R108" s="103">
        <v>10</v>
      </c>
      <c r="S108" s="103">
        <v>10</v>
      </c>
      <c r="T108" s="103">
        <v>10</v>
      </c>
      <c r="U108" s="82"/>
      <c r="V108" s="127"/>
      <c r="W108" s="347" t="e">
        <f>IF($G$99="porcentaje",FIXED(V108/V109*100,2)&amp;"%",IF($G$99="Promedio",V108/V109,IF($G$99="variación porcentual",FIXED(((V108/V109)-1)*100,2)&amp;"%",IF($G$99="OTRAS","CAPTURAR EL RESULTADO DEL INDICADOR"))))</f>
        <v>#VALUE!</v>
      </c>
      <c r="Y108" s="123"/>
      <c r="AC108" s="10"/>
      <c r="AF108" s="10"/>
      <c r="AG108" s="10"/>
    </row>
    <row r="109" spans="1:33" ht="30" customHeight="1">
      <c r="A109" s="344" t="s">
        <v>2</v>
      </c>
      <c r="B109" s="344"/>
      <c r="C109" s="401" t="s">
        <v>1246</v>
      </c>
      <c r="D109" s="401"/>
      <c r="E109" s="151" t="s">
        <v>1219</v>
      </c>
      <c r="F109" s="222" t="s">
        <v>1032</v>
      </c>
      <c r="G109" s="346"/>
      <c r="H109" s="223"/>
      <c r="I109" s="103"/>
      <c r="J109" s="81"/>
      <c r="K109" s="81"/>
      <c r="L109" s="81"/>
      <c r="M109" s="81"/>
      <c r="N109" s="81"/>
      <c r="O109" s="81"/>
      <c r="P109" s="81"/>
      <c r="Q109" s="81"/>
      <c r="R109" s="81"/>
      <c r="S109" s="81"/>
      <c r="T109" s="81"/>
      <c r="U109" s="81">
        <f>SUM(I109:T109)</f>
        <v>0</v>
      </c>
      <c r="V109" s="127" t="str">
        <f>IF(SUM(I109:T109)=0,"",SUM(I109:T109))</f>
        <v/>
      </c>
      <c r="W109" s="347"/>
      <c r="Y109" s="1"/>
      <c r="AA109" s="3"/>
      <c r="AC109" s="10"/>
      <c r="AF109" s="10"/>
      <c r="AG109" s="10"/>
    </row>
    <row r="110" spans="1:33" ht="17.25" customHeight="1">
      <c r="A110" s="340" t="s">
        <v>298</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row>
    <row r="111" spans="1:33" s="3" customFormat="1" ht="15.75" customHeight="1">
      <c r="A111" s="333" t="s">
        <v>25</v>
      </c>
      <c r="B111" s="334"/>
      <c r="C111" s="315" t="s">
        <v>22</v>
      </c>
      <c r="D111" s="315"/>
      <c r="E111" s="337" t="s">
        <v>3</v>
      </c>
      <c r="F111" s="320" t="s">
        <v>346</v>
      </c>
      <c r="G111" s="339"/>
      <c r="H111" s="339"/>
      <c r="I111" s="339"/>
      <c r="J111" s="339"/>
      <c r="K111" s="339"/>
      <c r="L111" s="339"/>
      <c r="M111" s="339"/>
      <c r="N111" s="339"/>
      <c r="O111" s="339"/>
      <c r="P111" s="339"/>
      <c r="Q111" s="339"/>
      <c r="R111" s="339"/>
      <c r="S111" s="339"/>
      <c r="T111" s="321"/>
      <c r="U111" s="146"/>
      <c r="V111" s="218" t="s">
        <v>27</v>
      </c>
      <c r="W111" s="315" t="s">
        <v>1083</v>
      </c>
      <c r="X111" s="1"/>
      <c r="Z111" s="1"/>
      <c r="AA111" s="1"/>
      <c r="AB111" s="1"/>
      <c r="AC111" s="1"/>
      <c r="AD111" s="1"/>
      <c r="AE111" s="1"/>
      <c r="AF111" s="1"/>
      <c r="AG111" s="1"/>
    </row>
    <row r="112" spans="1:33" ht="18.75" customHeight="1">
      <c r="A112" s="335"/>
      <c r="B112" s="336"/>
      <c r="C112" s="315"/>
      <c r="D112" s="315"/>
      <c r="E112" s="338"/>
      <c r="F112" s="341" t="s">
        <v>298</v>
      </c>
      <c r="G112" s="342"/>
      <c r="H112" s="343"/>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219"/>
      <c r="W112" s="315"/>
    </row>
    <row r="113" spans="1:33" ht="29.25" customHeight="1">
      <c r="A113" s="344" t="s">
        <v>1</v>
      </c>
      <c r="B113" s="344"/>
      <c r="C113" s="360" t="str">
        <f>IF(C108=0,"",C108)</f>
        <v>NUMERO DE CONVENIOS  FIRMADOS  EN  TIEMPO  Y  FORMA</v>
      </c>
      <c r="D113" s="361"/>
      <c r="E113" s="153" t="str">
        <f>IF(E108=0,"",E108)</f>
        <v>MENSUAL</v>
      </c>
      <c r="F113" s="222" t="s">
        <v>1062</v>
      </c>
      <c r="G113" s="346"/>
      <c r="H113" s="223"/>
      <c r="I113" s="103">
        <v>3</v>
      </c>
      <c r="J113" s="103">
        <v>3</v>
      </c>
      <c r="K113" s="103">
        <v>3</v>
      </c>
      <c r="L113" s="103">
        <v>3</v>
      </c>
      <c r="M113" s="103">
        <v>3</v>
      </c>
      <c r="N113" s="103">
        <v>3</v>
      </c>
      <c r="O113" s="103">
        <v>3</v>
      </c>
      <c r="P113" s="103">
        <v>3</v>
      </c>
      <c r="Q113" s="103">
        <v>3</v>
      </c>
      <c r="R113" s="103">
        <v>3</v>
      </c>
      <c r="S113" s="103">
        <v>3</v>
      </c>
      <c r="T113" s="103">
        <v>3</v>
      </c>
      <c r="U113" s="82"/>
      <c r="V113" s="127">
        <f>IF(SUM(I113:T113)=0,"",SUM(I113:T113))</f>
        <v>36</v>
      </c>
      <c r="W113" s="347" t="e">
        <f>IF($G$99="porcentaje",FIXED(V113/V114*100,2)&amp;"%",IF($G$99="Promedio",V113/V114,IF($G$99="variación porcentual",FIXED(((V113/V114)-1)*100,2)&amp;"%",IF($G$99="OTRAS","CAPTURAR EL RESULTADO DEL INDICADOR"))))</f>
        <v>#DIV/0!</v>
      </c>
      <c r="Y113" s="1"/>
      <c r="AC113" s="10"/>
      <c r="AF113" s="10"/>
      <c r="AG113" s="10"/>
    </row>
    <row r="114" spans="1:33" ht="30" customHeight="1">
      <c r="A114" s="344" t="s">
        <v>2</v>
      </c>
      <c r="B114" s="344"/>
      <c r="C114" s="360" t="str">
        <f>IF(C109=0,"",C109)</f>
        <v xml:space="preserve">TOTAL DE  CONVENIOS </v>
      </c>
      <c r="D114" s="361"/>
      <c r="E114" s="153" t="str">
        <f>IF(E109=0,"",E109)</f>
        <v>MENSUAL</v>
      </c>
      <c r="F114" s="222" t="s">
        <v>1063</v>
      </c>
      <c r="G114" s="346"/>
      <c r="H114" s="223"/>
      <c r="I114" s="103"/>
      <c r="J114" s="103"/>
      <c r="K114" s="103"/>
      <c r="L114" s="103"/>
      <c r="M114" s="103"/>
      <c r="N114" s="103"/>
      <c r="O114" s="103"/>
      <c r="P114" s="103"/>
      <c r="Q114" s="103"/>
      <c r="R114" s="103"/>
      <c r="S114" s="103"/>
      <c r="T114" s="103"/>
      <c r="U114" s="81">
        <f>SUM(I114:T114)</f>
        <v>0</v>
      </c>
      <c r="V114" s="127"/>
      <c r="W114" s="347"/>
      <c r="Y114" s="1"/>
      <c r="AA114" s="3"/>
      <c r="AC114" s="10"/>
      <c r="AF114" s="10"/>
      <c r="AG114" s="10"/>
    </row>
    <row r="115" spans="1:33"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2"/>
      <c r="Y115" s="9"/>
      <c r="AC115" s="92"/>
      <c r="AD115" s="92"/>
      <c r="AE115" s="92"/>
      <c r="AF115" s="92"/>
      <c r="AG115" s="92"/>
    </row>
    <row r="116" spans="1:33" ht="16.5" customHeight="1">
      <c r="A116" s="348" t="s">
        <v>997</v>
      </c>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128" t="str">
        <f>IF(ISERROR(W113/W108)=TRUE,"",(W113/W108))</f>
        <v/>
      </c>
      <c r="X116" s="10"/>
      <c r="AC116" s="10"/>
      <c r="AD116" s="10"/>
      <c r="AE116" s="10"/>
      <c r="AF116" s="10"/>
      <c r="AG116" s="10"/>
    </row>
    <row r="117" spans="1:33" ht="6.7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91"/>
      <c r="X117" s="10"/>
      <c r="AC117" s="10"/>
      <c r="AD117" s="10"/>
      <c r="AE117" s="10"/>
      <c r="AF117" s="10"/>
      <c r="AG117" s="10"/>
    </row>
    <row r="118" spans="1:33" s="3" customFormat="1" ht="33" customHeight="1">
      <c r="A118" s="349" t="s">
        <v>1033</v>
      </c>
      <c r="B118" s="350"/>
      <c r="C118" s="350"/>
      <c r="D118" s="350"/>
      <c r="E118" s="350"/>
      <c r="F118" s="351"/>
      <c r="G118" s="352"/>
      <c r="H118" s="352"/>
      <c r="I118" s="352"/>
      <c r="J118" s="352"/>
      <c r="K118" s="352"/>
      <c r="L118" s="352"/>
      <c r="M118" s="352"/>
      <c r="N118" s="352"/>
      <c r="O118" s="352"/>
      <c r="P118" s="352"/>
      <c r="Q118" s="352"/>
      <c r="R118" s="352"/>
      <c r="S118" s="352"/>
      <c r="T118" s="352"/>
      <c r="U118" s="352"/>
      <c r="V118" s="352"/>
      <c r="W118" s="353"/>
      <c r="X118" s="1"/>
      <c r="Z118" s="1"/>
      <c r="AA118" s="1"/>
      <c r="AB118" s="1"/>
      <c r="AC118" s="1"/>
      <c r="AD118" s="1"/>
      <c r="AE118" s="1"/>
      <c r="AF118" s="1"/>
      <c r="AG118" s="1"/>
    </row>
    <row r="119" spans="1:33"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
      <c r="Z119" s="1"/>
      <c r="AA119" s="1"/>
      <c r="AB119" s="1"/>
      <c r="AC119" s="1"/>
      <c r="AD119" s="1"/>
      <c r="AE119" s="1"/>
      <c r="AF119" s="1"/>
      <c r="AG119" s="1"/>
    </row>
    <row r="120" spans="1:33" s="75" customFormat="1" ht="48" customHeight="1">
      <c r="A120" s="315" t="s">
        <v>1048</v>
      </c>
      <c r="B120" s="315"/>
      <c r="C120" s="316"/>
      <c r="D120" s="317"/>
      <c r="E120" s="317"/>
      <c r="F120" s="317"/>
      <c r="G120" s="317"/>
      <c r="H120" s="317"/>
      <c r="I120" s="317"/>
      <c r="J120" s="317"/>
      <c r="K120" s="317"/>
      <c r="L120" s="317"/>
      <c r="M120" s="317"/>
      <c r="N120" s="317"/>
      <c r="O120" s="317"/>
      <c r="P120" s="317"/>
      <c r="Q120" s="317"/>
      <c r="R120" s="317"/>
      <c r="S120" s="317"/>
      <c r="T120" s="317"/>
      <c r="U120" s="317"/>
      <c r="V120" s="317"/>
      <c r="W120" s="318"/>
      <c r="X120" s="74"/>
      <c r="Z120" s="74"/>
      <c r="AA120" s="74"/>
      <c r="AB120" s="74"/>
      <c r="AC120" s="74"/>
      <c r="AD120" s="74"/>
      <c r="AE120" s="74"/>
      <c r="AF120" s="74"/>
      <c r="AG120" s="74"/>
    </row>
    <row r="121" spans="1:33"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1"/>
      <c r="Z121" s="1"/>
      <c r="AA121" s="1"/>
      <c r="AB121" s="1"/>
      <c r="AC121" s="1"/>
      <c r="AD121" s="1"/>
      <c r="AE121" s="1"/>
      <c r="AF121" s="1"/>
      <c r="AG121" s="1"/>
    </row>
    <row r="122" spans="1:33" s="9" customFormat="1" ht="13.5" customHeight="1">
      <c r="A122" s="323" t="s">
        <v>1046</v>
      </c>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5"/>
      <c r="X122" s="76"/>
      <c r="Z122" s="76"/>
      <c r="AA122" s="76"/>
      <c r="AB122" s="76"/>
      <c r="AC122" s="76"/>
      <c r="AD122" s="76"/>
      <c r="AE122" s="76"/>
      <c r="AF122" s="76"/>
      <c r="AG122" s="76"/>
    </row>
    <row r="123" spans="1:33"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X123" s="76"/>
      <c r="Z123" s="76"/>
      <c r="AA123" s="76"/>
      <c r="AB123" s="76"/>
      <c r="AC123" s="76"/>
      <c r="AD123" s="76"/>
      <c r="AE123" s="76"/>
      <c r="AF123" s="76"/>
      <c r="AG123" s="76"/>
    </row>
    <row r="124" spans="1:33" s="3" customFormat="1" ht="30" customHeight="1">
      <c r="A124" s="315" t="s">
        <v>22</v>
      </c>
      <c r="B124" s="315"/>
      <c r="C124" s="356"/>
      <c r="D124" s="356"/>
      <c r="E124" s="356"/>
      <c r="F124" s="356"/>
      <c r="G124" s="356"/>
      <c r="H124" s="356"/>
      <c r="I124" s="356"/>
      <c r="J124" s="356"/>
      <c r="K124" s="356"/>
      <c r="L124" s="356"/>
      <c r="M124" s="356"/>
      <c r="N124" s="356"/>
      <c r="O124" s="356"/>
      <c r="P124" s="356"/>
      <c r="Q124" s="356"/>
      <c r="R124" s="356"/>
      <c r="S124" s="356"/>
      <c r="T124" s="356"/>
      <c r="U124" s="356"/>
      <c r="V124" s="356"/>
      <c r="W124" s="356"/>
      <c r="X124" s="1"/>
      <c r="Z124" s="1"/>
      <c r="AA124" s="1"/>
      <c r="AB124" s="1"/>
      <c r="AC124" s="1"/>
      <c r="AD124" s="1"/>
      <c r="AE124" s="1"/>
      <c r="AF124" s="1"/>
      <c r="AG124" s="1"/>
    </row>
    <row r="125" spans="1:33"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X125" s="1"/>
      <c r="Z125" s="1"/>
      <c r="AA125" s="1"/>
      <c r="AB125" s="1"/>
      <c r="AC125" s="1"/>
      <c r="AD125" s="1"/>
      <c r="AE125" s="1"/>
      <c r="AF125" s="1"/>
      <c r="AG125" s="1"/>
    </row>
    <row r="126" spans="1:33" s="3" customFormat="1" ht="27" customHeight="1">
      <c r="A126" s="320" t="s">
        <v>368</v>
      </c>
      <c r="B126" s="321"/>
      <c r="C126" s="113"/>
      <c r="D126" s="58"/>
      <c r="E126" s="315" t="s">
        <v>4</v>
      </c>
      <c r="F126" s="315"/>
      <c r="G126" s="322"/>
      <c r="H126" s="322"/>
      <c r="I126" s="322"/>
      <c r="J126" s="322"/>
      <c r="K126" s="58"/>
      <c r="L126" s="58"/>
      <c r="M126" s="315" t="s">
        <v>1045</v>
      </c>
      <c r="N126" s="315"/>
      <c r="O126" s="315"/>
      <c r="P126" s="315"/>
      <c r="Q126" s="322"/>
      <c r="R126" s="322"/>
      <c r="S126" s="322"/>
      <c r="T126" s="322"/>
      <c r="U126" s="322"/>
      <c r="V126" s="322"/>
      <c r="W126" s="322"/>
      <c r="X126" s="1"/>
      <c r="Z126" s="1"/>
      <c r="AA126" s="1"/>
      <c r="AB126" s="1"/>
      <c r="AC126" s="1"/>
      <c r="AD126" s="1"/>
      <c r="AE126" s="1"/>
      <c r="AF126" s="1"/>
      <c r="AG126" s="1"/>
    </row>
    <row r="127" spans="1:33"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X127" s="1"/>
      <c r="Z127" s="1"/>
      <c r="AA127" s="1"/>
      <c r="AB127" s="1"/>
      <c r="AC127" s="1"/>
      <c r="AD127" s="1"/>
      <c r="AE127" s="1"/>
      <c r="AF127" s="1"/>
      <c r="AG127" s="1"/>
    </row>
    <row r="128" spans="1:33" s="3" customFormat="1" ht="27" customHeight="1">
      <c r="A128" s="320" t="s">
        <v>1060</v>
      </c>
      <c r="B128" s="321"/>
      <c r="C128" s="148"/>
      <c r="D128" s="58"/>
      <c r="E128" s="320" t="s">
        <v>24</v>
      </c>
      <c r="F128" s="321"/>
      <c r="G128" s="322"/>
      <c r="H128" s="322"/>
      <c r="I128" s="322"/>
      <c r="J128" s="322"/>
      <c r="K128" s="58"/>
      <c r="L128" s="58"/>
      <c r="M128" s="315" t="s">
        <v>1061</v>
      </c>
      <c r="N128" s="315"/>
      <c r="O128" s="315"/>
      <c r="P128" s="315"/>
      <c r="Q128" s="322"/>
      <c r="R128" s="322"/>
      <c r="S128" s="322"/>
      <c r="T128" s="322"/>
      <c r="U128" s="322"/>
      <c r="V128" s="322"/>
      <c r="W128" s="322"/>
      <c r="X128" s="1"/>
      <c r="Z128" s="1"/>
      <c r="AA128" s="1"/>
      <c r="AB128" s="1"/>
      <c r="AC128" s="1"/>
      <c r="AD128" s="1"/>
      <c r="AE128" s="1"/>
      <c r="AF128" s="1"/>
      <c r="AG128" s="1"/>
    </row>
    <row r="129" spans="1:33"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X129" s="76"/>
      <c r="Z129" s="76"/>
      <c r="AA129" s="76"/>
      <c r="AB129" s="76"/>
      <c r="AC129" s="76"/>
      <c r="AD129" s="76"/>
      <c r="AE129" s="76"/>
      <c r="AF129" s="76"/>
      <c r="AG129" s="76"/>
    </row>
    <row r="130" spans="1:33" s="9" customFormat="1" ht="15.75" customHeight="1">
      <c r="C130" s="315" t="s">
        <v>1040</v>
      </c>
      <c r="D130" s="315"/>
      <c r="E130" s="315"/>
      <c r="F130" s="315"/>
      <c r="H130" s="58"/>
      <c r="I130" s="58"/>
      <c r="J130" s="58"/>
      <c r="O130" s="315" t="s">
        <v>1043</v>
      </c>
      <c r="P130" s="315"/>
      <c r="Q130" s="315"/>
      <c r="R130" s="315"/>
      <c r="S130" s="315"/>
      <c r="T130" s="315"/>
      <c r="U130" s="315"/>
      <c r="V130" s="315"/>
      <c r="W130" s="99"/>
      <c r="X130" s="76"/>
      <c r="Z130" s="76"/>
      <c r="AA130" s="76"/>
      <c r="AB130" s="76"/>
      <c r="AC130" s="76"/>
      <c r="AD130" s="76"/>
      <c r="AE130" s="76"/>
      <c r="AF130" s="76"/>
      <c r="AG130" s="76"/>
    </row>
    <row r="131" spans="1:33" s="9" customFormat="1" ht="24.75" customHeight="1">
      <c r="A131" s="58"/>
      <c r="B131" s="58"/>
      <c r="C131" s="166"/>
      <c r="D131" s="58"/>
      <c r="E131" s="329">
        <v>2018</v>
      </c>
      <c r="F131" s="329"/>
      <c r="H131" s="58"/>
      <c r="I131" s="58"/>
      <c r="J131" s="58"/>
      <c r="O131" s="412"/>
      <c r="P131" s="412"/>
      <c r="Q131" s="412"/>
      <c r="R131" s="412"/>
      <c r="S131" s="412"/>
      <c r="T131" s="412"/>
      <c r="U131" s="412"/>
      <c r="V131" s="412"/>
      <c r="X131" s="76"/>
      <c r="Z131" s="76"/>
      <c r="AA131" s="76"/>
      <c r="AB131" s="76"/>
      <c r="AC131" s="76"/>
      <c r="AD131" s="76"/>
      <c r="AE131" s="76"/>
      <c r="AF131" s="76"/>
      <c r="AG131" s="76"/>
    </row>
    <row r="132" spans="1:33" s="109" customFormat="1" ht="12" customHeight="1">
      <c r="C132" s="149" t="s">
        <v>1041</v>
      </c>
      <c r="D132" s="110"/>
      <c r="E132" s="331" t="s">
        <v>1042</v>
      </c>
      <c r="F132" s="331"/>
      <c r="G132" s="110"/>
      <c r="I132" s="110"/>
      <c r="J132" s="110"/>
      <c r="K132" s="110"/>
      <c r="L132" s="110"/>
      <c r="M132" s="110"/>
      <c r="N132" s="110"/>
      <c r="O132" s="149"/>
      <c r="P132" s="149"/>
      <c r="Q132" s="149"/>
      <c r="R132" s="149"/>
      <c r="S132" s="149"/>
      <c r="T132" s="149"/>
      <c r="U132" s="149"/>
      <c r="V132" s="149"/>
      <c r="W132" s="111"/>
      <c r="X132" s="112"/>
      <c r="Z132" s="112"/>
      <c r="AA132" s="112"/>
      <c r="AB132" s="112"/>
      <c r="AC132" s="112"/>
      <c r="AD132" s="112"/>
      <c r="AE132" s="112"/>
      <c r="AF132" s="112"/>
      <c r="AG132" s="112"/>
    </row>
    <row r="133" spans="1:33"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X133" s="76"/>
      <c r="Z133" s="76"/>
      <c r="AA133" s="76"/>
      <c r="AB133" s="76"/>
      <c r="AC133" s="76"/>
      <c r="AD133" s="76"/>
      <c r="AE133" s="76"/>
      <c r="AF133" s="76"/>
      <c r="AG133" s="76"/>
    </row>
    <row r="134" spans="1:33" s="3" customFormat="1" ht="20.25" customHeight="1">
      <c r="A134" s="332" t="s">
        <v>996</v>
      </c>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1"/>
      <c r="Z134" s="1"/>
      <c r="AA134" s="1"/>
      <c r="AB134" s="1"/>
      <c r="AC134" s="1"/>
      <c r="AD134" s="1"/>
      <c r="AE134" s="1"/>
      <c r="AF134" s="1"/>
      <c r="AG134" s="1"/>
    </row>
    <row r="135" spans="1:33" s="3" customFormat="1" ht="15.75" customHeight="1">
      <c r="A135" s="333" t="s">
        <v>25</v>
      </c>
      <c r="B135" s="334"/>
      <c r="C135" s="315" t="s">
        <v>22</v>
      </c>
      <c r="D135" s="315"/>
      <c r="E135" s="337" t="s">
        <v>3</v>
      </c>
      <c r="F135" s="320" t="s">
        <v>346</v>
      </c>
      <c r="G135" s="339"/>
      <c r="H135" s="339"/>
      <c r="I135" s="339"/>
      <c r="J135" s="339"/>
      <c r="K135" s="339"/>
      <c r="L135" s="339"/>
      <c r="M135" s="339"/>
      <c r="N135" s="339"/>
      <c r="O135" s="339"/>
      <c r="P135" s="339"/>
      <c r="Q135" s="339"/>
      <c r="R135" s="339"/>
      <c r="S135" s="339"/>
      <c r="T135" s="321"/>
      <c r="U135" s="146"/>
      <c r="V135" s="218" t="s">
        <v>27</v>
      </c>
      <c r="W135" s="315" t="s">
        <v>1082</v>
      </c>
      <c r="X135" s="1"/>
      <c r="Z135" s="1"/>
      <c r="AA135" s="1"/>
      <c r="AB135" s="1"/>
      <c r="AC135" s="1"/>
      <c r="AD135" s="1"/>
      <c r="AE135" s="1"/>
      <c r="AF135" s="1"/>
      <c r="AG135" s="1"/>
    </row>
    <row r="136" spans="1:33" ht="18.75" customHeight="1">
      <c r="A136" s="335"/>
      <c r="B136" s="336"/>
      <c r="C136" s="315"/>
      <c r="D136" s="315"/>
      <c r="E136" s="338"/>
      <c r="F136" s="341" t="s">
        <v>300</v>
      </c>
      <c r="G136" s="342"/>
      <c r="H136" s="343"/>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219"/>
      <c r="W136" s="315"/>
    </row>
    <row r="137" spans="1:33" ht="29.25" customHeight="1">
      <c r="A137" s="344" t="s">
        <v>1</v>
      </c>
      <c r="B137" s="344"/>
      <c r="C137" s="401"/>
      <c r="D137" s="401"/>
      <c r="E137" s="151" t="s">
        <v>1226</v>
      </c>
      <c r="F137" s="222" t="s">
        <v>1031</v>
      </c>
      <c r="G137" s="346"/>
      <c r="H137" s="223"/>
      <c r="I137" s="103"/>
      <c r="J137" s="81"/>
      <c r="K137" s="81"/>
      <c r="L137" s="81"/>
      <c r="M137" s="81"/>
      <c r="N137" s="81"/>
      <c r="O137" s="81"/>
      <c r="P137" s="81"/>
      <c r="Q137" s="81"/>
      <c r="R137" s="81"/>
      <c r="S137" s="81"/>
      <c r="T137" s="81"/>
      <c r="U137" s="82"/>
      <c r="V137" s="127"/>
      <c r="W137" s="347" t="b">
        <f>IF($G$128="porcentaje",FIXED(V137/V138*100,2)&amp;"%",IF($G$128="Promedio",V137/V138,IF($G$128="variación porcentual",FIXED(((V137/V138)-1)*100,2)&amp;"%",IF($G$128="OTRAS","CAPTURAR EL RESULTADO DEL INDICADOR"))))</f>
        <v>0</v>
      </c>
      <c r="Y137" s="1"/>
      <c r="AC137" s="10"/>
      <c r="AF137" s="10"/>
      <c r="AG137" s="10"/>
    </row>
    <row r="138" spans="1:33" ht="30" customHeight="1">
      <c r="A138" s="344" t="s">
        <v>2</v>
      </c>
      <c r="B138" s="344"/>
      <c r="C138" s="401"/>
      <c r="D138" s="401"/>
      <c r="E138" s="151" t="s">
        <v>1226</v>
      </c>
      <c r="F138" s="222" t="s">
        <v>1032</v>
      </c>
      <c r="G138" s="346"/>
      <c r="H138" s="223"/>
      <c r="I138" s="103"/>
      <c r="J138" s="103"/>
      <c r="K138" s="103"/>
      <c r="L138" s="103"/>
      <c r="M138" s="103"/>
      <c r="N138" s="103"/>
      <c r="O138" s="103"/>
      <c r="P138" s="103"/>
      <c r="Q138" s="103"/>
      <c r="R138" s="103"/>
      <c r="S138" s="103"/>
      <c r="T138" s="103"/>
      <c r="U138" s="81">
        <f>SUM(I138:T138)</f>
        <v>0</v>
      </c>
      <c r="V138" s="127"/>
      <c r="W138" s="347"/>
      <c r="Y138" s="1"/>
      <c r="AA138" s="3"/>
      <c r="AC138" s="10"/>
      <c r="AF138" s="10"/>
      <c r="AG138" s="10"/>
    </row>
    <row r="139" spans="1:33" ht="17.25" customHeight="1">
      <c r="A139" s="340" t="s">
        <v>298</v>
      </c>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row>
    <row r="140" spans="1:33" s="3" customFormat="1" ht="15.75" customHeight="1">
      <c r="A140" s="333" t="s">
        <v>25</v>
      </c>
      <c r="B140" s="334"/>
      <c r="C140" s="315" t="s">
        <v>22</v>
      </c>
      <c r="D140" s="315"/>
      <c r="E140" s="337" t="s">
        <v>3</v>
      </c>
      <c r="F140" s="320" t="s">
        <v>346</v>
      </c>
      <c r="G140" s="339"/>
      <c r="H140" s="339"/>
      <c r="I140" s="339"/>
      <c r="J140" s="339"/>
      <c r="K140" s="339"/>
      <c r="L140" s="339"/>
      <c r="M140" s="339"/>
      <c r="N140" s="339"/>
      <c r="O140" s="339"/>
      <c r="P140" s="339"/>
      <c r="Q140" s="339"/>
      <c r="R140" s="339"/>
      <c r="S140" s="339"/>
      <c r="T140" s="321"/>
      <c r="U140" s="146"/>
      <c r="V140" s="218" t="s">
        <v>27</v>
      </c>
      <c r="W140" s="315" t="s">
        <v>1083</v>
      </c>
      <c r="X140" s="1"/>
      <c r="Z140" s="1"/>
      <c r="AA140" s="1"/>
      <c r="AB140" s="1"/>
      <c r="AC140" s="1"/>
      <c r="AD140" s="1"/>
      <c r="AE140" s="1"/>
      <c r="AF140" s="1"/>
      <c r="AG140" s="1"/>
    </row>
    <row r="141" spans="1:33" ht="18.75" customHeight="1">
      <c r="A141" s="335"/>
      <c r="B141" s="336"/>
      <c r="C141" s="315"/>
      <c r="D141" s="315"/>
      <c r="E141" s="338"/>
      <c r="F141" s="341" t="s">
        <v>298</v>
      </c>
      <c r="G141" s="342"/>
      <c r="H141" s="343"/>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219"/>
      <c r="W141" s="315"/>
    </row>
    <row r="142" spans="1:33" ht="29.25" customHeight="1">
      <c r="A142" s="344" t="s">
        <v>1</v>
      </c>
      <c r="B142" s="344"/>
      <c r="C142" s="360" t="str">
        <f>IF(C137=0,"",C137)</f>
        <v/>
      </c>
      <c r="D142" s="361"/>
      <c r="E142" s="153" t="str">
        <f>IF(E137=0,"",E137)</f>
        <v>Mensual</v>
      </c>
      <c r="F142" s="222" t="s">
        <v>1062</v>
      </c>
      <c r="G142" s="346"/>
      <c r="H142" s="223"/>
      <c r="I142" s="103"/>
      <c r="J142" s="81"/>
      <c r="K142" s="81"/>
      <c r="L142" s="81"/>
      <c r="M142" s="81"/>
      <c r="N142" s="81"/>
      <c r="O142" s="81"/>
      <c r="P142" s="81"/>
      <c r="Q142" s="81"/>
      <c r="R142" s="81"/>
      <c r="S142" s="81"/>
      <c r="T142" s="81"/>
      <c r="U142" s="82"/>
      <c r="V142" s="127" t="str">
        <f>IF(SUM(I142:T142)=0,"",SUM(I142:T142))</f>
        <v/>
      </c>
      <c r="W142" s="347" t="b">
        <f>IF($G$128="porcentaje",FIXED(V142/V143*100,2)&amp;"%",IF($G$128="Promedio",V142/V143,IF($G$128="variación porcentual",FIXED(((V142/V143)-1)*100,2)&amp;"%",IF($G$128="OTRAS","CAPTURAR EL RESULTADO DEL INDICADOR"))))</f>
        <v>0</v>
      </c>
      <c r="Y142" s="1"/>
      <c r="AC142" s="10"/>
      <c r="AF142" s="10"/>
      <c r="AG142" s="10"/>
    </row>
    <row r="143" spans="1:33" ht="30" customHeight="1">
      <c r="A143" s="344" t="s">
        <v>2</v>
      </c>
      <c r="B143" s="344"/>
      <c r="C143" s="360" t="str">
        <f>IF(C138=0,"",C138)</f>
        <v/>
      </c>
      <c r="D143" s="361"/>
      <c r="E143" s="153" t="str">
        <f>IF(E138=0,"",E138)</f>
        <v>Mensual</v>
      </c>
      <c r="F143" s="222" t="s">
        <v>1063</v>
      </c>
      <c r="G143" s="346"/>
      <c r="H143" s="223"/>
      <c r="I143" s="103"/>
      <c r="J143" s="81"/>
      <c r="K143" s="81"/>
      <c r="L143" s="81"/>
      <c r="M143" s="81"/>
      <c r="N143" s="81"/>
      <c r="O143" s="81"/>
      <c r="P143" s="81"/>
      <c r="Q143" s="81"/>
      <c r="R143" s="81"/>
      <c r="S143" s="81"/>
      <c r="T143" s="81"/>
      <c r="U143" s="81">
        <f>SUM(I143:T143)</f>
        <v>0</v>
      </c>
      <c r="V143" s="127" t="str">
        <f>IF(SUM(I143:T143)=0,"",SUM(I143:T143))</f>
        <v/>
      </c>
      <c r="W143" s="347"/>
      <c r="Y143" s="1"/>
      <c r="AA143" s="3"/>
      <c r="AC143" s="10"/>
      <c r="AF143" s="10"/>
      <c r="AG143" s="10"/>
    </row>
    <row r="144" spans="1:33"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2"/>
      <c r="Y144" s="9"/>
      <c r="AC144" s="92"/>
      <c r="AD144" s="92"/>
      <c r="AE144" s="92"/>
      <c r="AF144" s="92"/>
      <c r="AG144" s="92"/>
    </row>
    <row r="145" spans="1:33" ht="16.5" customHeight="1">
      <c r="A145" s="348" t="s">
        <v>997</v>
      </c>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128" t="str">
        <f>IF(ISERROR(W142/W137)=TRUE,"",(W142/W137))</f>
        <v/>
      </c>
      <c r="X145" s="10"/>
      <c r="AC145" s="10"/>
      <c r="AD145" s="10"/>
      <c r="AE145" s="10"/>
      <c r="AF145" s="10"/>
      <c r="AG145" s="10"/>
    </row>
    <row r="146" spans="1:33" ht="6.75" customHeight="1">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91"/>
      <c r="X146" s="10"/>
      <c r="AC146" s="10"/>
      <c r="AD146" s="10"/>
      <c r="AE146" s="10"/>
      <c r="AF146" s="10"/>
      <c r="AG146" s="10"/>
    </row>
    <row r="147" spans="1:33" s="3" customFormat="1" ht="33" customHeight="1">
      <c r="A147" s="349" t="s">
        <v>1033</v>
      </c>
      <c r="B147" s="350"/>
      <c r="C147" s="350"/>
      <c r="D147" s="350"/>
      <c r="E147" s="350"/>
      <c r="F147" s="351"/>
      <c r="G147" s="352"/>
      <c r="H147" s="352"/>
      <c r="I147" s="352"/>
      <c r="J147" s="352"/>
      <c r="K147" s="352"/>
      <c r="L147" s="352"/>
      <c r="M147" s="352"/>
      <c r="N147" s="352"/>
      <c r="O147" s="352"/>
      <c r="P147" s="352"/>
      <c r="Q147" s="352"/>
      <c r="R147" s="352"/>
      <c r="S147" s="352"/>
      <c r="T147" s="352"/>
      <c r="U147" s="352"/>
      <c r="V147" s="352"/>
      <c r="W147" s="353"/>
      <c r="X147" s="1"/>
      <c r="Z147" s="1"/>
      <c r="AA147" s="1"/>
      <c r="AB147" s="1"/>
      <c r="AC147" s="1"/>
      <c r="AD147" s="1"/>
      <c r="AE147" s="1"/>
      <c r="AF147" s="1"/>
      <c r="AG147" s="1"/>
    </row>
    <row r="148" spans="1:33"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
      <c r="Z148" s="1"/>
      <c r="AA148" s="1"/>
      <c r="AB148" s="1"/>
      <c r="AC148" s="1"/>
      <c r="AD148" s="1"/>
      <c r="AE148" s="1"/>
      <c r="AF148" s="1"/>
      <c r="AG148" s="1"/>
    </row>
    <row r="149" spans="1:33" s="75" customFormat="1" ht="48" customHeight="1">
      <c r="A149" s="315" t="s">
        <v>1049</v>
      </c>
      <c r="B149" s="315"/>
      <c r="C149" s="316"/>
      <c r="D149" s="317"/>
      <c r="E149" s="317"/>
      <c r="F149" s="317"/>
      <c r="G149" s="317"/>
      <c r="H149" s="317"/>
      <c r="I149" s="317"/>
      <c r="J149" s="317"/>
      <c r="K149" s="317"/>
      <c r="L149" s="317"/>
      <c r="M149" s="317"/>
      <c r="N149" s="317"/>
      <c r="O149" s="317"/>
      <c r="P149" s="317"/>
      <c r="Q149" s="317"/>
      <c r="R149" s="317"/>
      <c r="S149" s="317"/>
      <c r="T149" s="317"/>
      <c r="U149" s="317"/>
      <c r="V149" s="317"/>
      <c r="W149" s="318"/>
      <c r="X149" s="74"/>
      <c r="Z149" s="74"/>
      <c r="AA149" s="74"/>
      <c r="AB149" s="74"/>
      <c r="AC149" s="74"/>
      <c r="AD149" s="74"/>
      <c r="AE149" s="74"/>
      <c r="AF149" s="74"/>
      <c r="AG149" s="74"/>
    </row>
    <row r="150" spans="1:33"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1"/>
      <c r="Z150" s="1"/>
      <c r="AA150" s="1"/>
      <c r="AB150" s="1"/>
      <c r="AC150" s="1"/>
      <c r="AD150" s="1"/>
      <c r="AE150" s="1"/>
      <c r="AF150" s="1"/>
      <c r="AG150" s="1"/>
    </row>
    <row r="151" spans="1:33" s="9" customFormat="1" ht="13.5" customHeight="1">
      <c r="A151" s="323" t="s">
        <v>1046</v>
      </c>
      <c r="B151" s="324"/>
      <c r="C151" s="324"/>
      <c r="D151" s="324"/>
      <c r="E151" s="324"/>
      <c r="F151" s="324"/>
      <c r="G151" s="324"/>
      <c r="H151" s="324"/>
      <c r="I151" s="324"/>
      <c r="J151" s="324"/>
      <c r="K151" s="324"/>
      <c r="L151" s="324"/>
      <c r="M151" s="324"/>
      <c r="N151" s="324"/>
      <c r="O151" s="324"/>
      <c r="P151" s="324"/>
      <c r="Q151" s="324"/>
      <c r="R151" s="324"/>
      <c r="S151" s="324"/>
      <c r="T151" s="324"/>
      <c r="U151" s="324"/>
      <c r="V151" s="324"/>
      <c r="W151" s="325"/>
      <c r="X151" s="76"/>
      <c r="Z151" s="76"/>
      <c r="AA151" s="76"/>
      <c r="AB151" s="76"/>
      <c r="AC151" s="76"/>
      <c r="AD151" s="76"/>
      <c r="AE151" s="76"/>
      <c r="AF151" s="76"/>
      <c r="AG151" s="76"/>
    </row>
    <row r="152" spans="1:33"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X152" s="76"/>
      <c r="Z152" s="76"/>
      <c r="AA152" s="76"/>
      <c r="AB152" s="76"/>
      <c r="AC152" s="76"/>
      <c r="AD152" s="76"/>
      <c r="AE152" s="76"/>
      <c r="AF152" s="76"/>
      <c r="AG152" s="76"/>
    </row>
    <row r="153" spans="1:33" s="3" customFormat="1" ht="30" customHeight="1">
      <c r="A153" s="315" t="s">
        <v>22</v>
      </c>
      <c r="B153" s="315"/>
      <c r="C153" s="356"/>
      <c r="D153" s="356"/>
      <c r="E153" s="356"/>
      <c r="F153" s="356"/>
      <c r="G153" s="356"/>
      <c r="H153" s="356"/>
      <c r="I153" s="356"/>
      <c r="J153" s="356"/>
      <c r="K153" s="356"/>
      <c r="L153" s="356"/>
      <c r="M153" s="356"/>
      <c r="N153" s="356"/>
      <c r="O153" s="356"/>
      <c r="P153" s="356"/>
      <c r="Q153" s="356"/>
      <c r="R153" s="356"/>
      <c r="S153" s="356"/>
      <c r="T153" s="356"/>
      <c r="U153" s="356"/>
      <c r="V153" s="356"/>
      <c r="W153" s="356"/>
      <c r="X153" s="1"/>
      <c r="Z153" s="1"/>
      <c r="AA153" s="1"/>
      <c r="AB153" s="1"/>
      <c r="AC153" s="1"/>
      <c r="AD153" s="1"/>
      <c r="AE153" s="1"/>
      <c r="AF153" s="1"/>
      <c r="AG153" s="1"/>
    </row>
    <row r="154" spans="1:33"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X154" s="1"/>
      <c r="Z154" s="1"/>
      <c r="AA154" s="1"/>
      <c r="AB154" s="1"/>
      <c r="AC154" s="1"/>
      <c r="AD154" s="1"/>
      <c r="AE154" s="1"/>
      <c r="AF154" s="1"/>
      <c r="AG154" s="1"/>
    </row>
    <row r="155" spans="1:33" s="3" customFormat="1" ht="27" customHeight="1">
      <c r="A155" s="320" t="s">
        <v>368</v>
      </c>
      <c r="B155" s="321"/>
      <c r="C155" s="113"/>
      <c r="D155" s="58"/>
      <c r="E155" s="315" t="s">
        <v>4</v>
      </c>
      <c r="F155" s="315"/>
      <c r="G155" s="322"/>
      <c r="H155" s="322"/>
      <c r="I155" s="322"/>
      <c r="J155" s="322"/>
      <c r="K155" s="58"/>
      <c r="L155" s="58"/>
      <c r="M155" s="315" t="s">
        <v>1045</v>
      </c>
      <c r="N155" s="315"/>
      <c r="O155" s="315"/>
      <c r="P155" s="315"/>
      <c r="Q155" s="322"/>
      <c r="R155" s="322"/>
      <c r="S155" s="322"/>
      <c r="T155" s="322"/>
      <c r="U155" s="322"/>
      <c r="V155" s="322"/>
      <c r="W155" s="322"/>
      <c r="X155" s="1"/>
      <c r="Z155" s="1"/>
      <c r="AA155" s="1"/>
      <c r="AB155" s="1"/>
      <c r="AC155" s="1"/>
      <c r="AD155" s="1"/>
      <c r="AE155" s="1"/>
      <c r="AF155" s="1"/>
      <c r="AG155" s="1"/>
    </row>
    <row r="156" spans="1:33"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X156" s="1"/>
      <c r="Z156" s="1"/>
      <c r="AA156" s="1"/>
      <c r="AB156" s="1"/>
      <c r="AC156" s="1"/>
      <c r="AD156" s="1"/>
      <c r="AE156" s="1"/>
      <c r="AF156" s="1"/>
      <c r="AG156" s="1"/>
    </row>
    <row r="157" spans="1:33" s="3" customFormat="1" ht="27" customHeight="1">
      <c r="A157" s="320" t="s">
        <v>1060</v>
      </c>
      <c r="B157" s="321"/>
      <c r="C157" s="148"/>
      <c r="D157" s="58"/>
      <c r="E157" s="320" t="s">
        <v>24</v>
      </c>
      <c r="F157" s="321"/>
      <c r="G157" s="322"/>
      <c r="H157" s="322"/>
      <c r="I157" s="322"/>
      <c r="J157" s="322"/>
      <c r="K157" s="58"/>
      <c r="L157" s="58"/>
      <c r="M157" s="315" t="s">
        <v>1061</v>
      </c>
      <c r="N157" s="315"/>
      <c r="O157" s="315"/>
      <c r="P157" s="315"/>
      <c r="Q157" s="322"/>
      <c r="R157" s="322"/>
      <c r="S157" s="322"/>
      <c r="T157" s="322"/>
      <c r="U157" s="322"/>
      <c r="V157" s="322"/>
      <c r="W157" s="322"/>
      <c r="X157" s="1"/>
      <c r="Z157" s="1"/>
      <c r="AA157" s="1"/>
      <c r="AB157" s="1"/>
      <c r="AC157" s="1"/>
      <c r="AD157" s="1"/>
      <c r="AE157" s="1"/>
      <c r="AF157" s="1"/>
      <c r="AG157" s="1"/>
    </row>
    <row r="158" spans="1:33"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X158" s="76"/>
      <c r="Z158" s="76"/>
      <c r="AA158" s="76"/>
      <c r="AB158" s="76"/>
      <c r="AC158" s="76"/>
      <c r="AD158" s="76"/>
      <c r="AE158" s="76"/>
      <c r="AF158" s="76"/>
      <c r="AG158" s="76"/>
    </row>
    <row r="159" spans="1:33" s="9" customFormat="1" ht="15.75" customHeight="1">
      <c r="C159" s="315" t="s">
        <v>1040</v>
      </c>
      <c r="D159" s="315"/>
      <c r="E159" s="315"/>
      <c r="F159" s="315"/>
      <c r="H159" s="58"/>
      <c r="I159" s="58"/>
      <c r="J159" s="58"/>
      <c r="O159" s="315" t="s">
        <v>1043</v>
      </c>
      <c r="P159" s="315"/>
      <c r="Q159" s="315"/>
      <c r="R159" s="315"/>
      <c r="S159" s="315"/>
      <c r="T159" s="315"/>
      <c r="U159" s="315"/>
      <c r="V159" s="315"/>
      <c r="W159" s="99"/>
      <c r="X159" s="76"/>
      <c r="Z159" s="76"/>
      <c r="AA159" s="76"/>
      <c r="AB159" s="76"/>
      <c r="AC159" s="76"/>
      <c r="AD159" s="76"/>
      <c r="AE159" s="76"/>
      <c r="AF159" s="76"/>
      <c r="AG159" s="76"/>
    </row>
    <row r="160" spans="1:33" s="9" customFormat="1" ht="24.75" customHeight="1">
      <c r="A160" s="58"/>
      <c r="B160" s="58"/>
      <c r="C160" s="166"/>
      <c r="D160" s="58"/>
      <c r="E160" s="329"/>
      <c r="F160" s="329"/>
      <c r="H160" s="58"/>
      <c r="I160" s="58"/>
      <c r="J160" s="58"/>
      <c r="O160" s="412"/>
      <c r="P160" s="412"/>
      <c r="Q160" s="412"/>
      <c r="R160" s="412"/>
      <c r="S160" s="412"/>
      <c r="T160" s="412"/>
      <c r="U160" s="412"/>
      <c r="V160" s="412"/>
      <c r="X160" s="76"/>
      <c r="Z160" s="76"/>
      <c r="AA160" s="76"/>
      <c r="AB160" s="76"/>
      <c r="AC160" s="76"/>
      <c r="AD160" s="76"/>
      <c r="AE160" s="76"/>
      <c r="AF160" s="76"/>
      <c r="AG160" s="76"/>
    </row>
    <row r="161" spans="1:33" s="109" customFormat="1" ht="12" customHeight="1">
      <c r="C161" s="149" t="s">
        <v>1041</v>
      </c>
      <c r="D161" s="110"/>
      <c r="E161" s="331" t="s">
        <v>1042</v>
      </c>
      <c r="F161" s="331"/>
      <c r="G161" s="110"/>
      <c r="I161" s="110"/>
      <c r="J161" s="110"/>
      <c r="K161" s="110"/>
      <c r="L161" s="110"/>
      <c r="M161" s="110"/>
      <c r="N161" s="110"/>
      <c r="O161" s="149"/>
      <c r="P161" s="149"/>
      <c r="Q161" s="149"/>
      <c r="R161" s="149"/>
      <c r="S161" s="149"/>
      <c r="T161" s="149"/>
      <c r="U161" s="149"/>
      <c r="V161" s="149"/>
      <c r="W161" s="111"/>
      <c r="X161" s="112"/>
      <c r="Z161" s="112"/>
      <c r="AA161" s="112"/>
      <c r="AB161" s="112"/>
      <c r="AC161" s="112"/>
      <c r="AD161" s="112"/>
      <c r="AE161" s="112"/>
      <c r="AF161" s="112"/>
      <c r="AG161" s="112"/>
    </row>
    <row r="162" spans="1:33"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X162" s="76"/>
      <c r="Z162" s="76"/>
      <c r="AA162" s="76"/>
      <c r="AB162" s="76"/>
      <c r="AC162" s="76"/>
      <c r="AD162" s="76"/>
      <c r="AE162" s="76"/>
      <c r="AF162" s="76"/>
      <c r="AG162" s="76"/>
    </row>
    <row r="163" spans="1:33" s="3" customFormat="1" ht="20.25" customHeight="1">
      <c r="A163" s="332" t="s">
        <v>996</v>
      </c>
      <c r="B163" s="332"/>
      <c r="C163" s="332"/>
      <c r="D163" s="332"/>
      <c r="E163" s="332"/>
      <c r="F163" s="332"/>
      <c r="G163" s="332"/>
      <c r="H163" s="332"/>
      <c r="I163" s="332"/>
      <c r="J163" s="332"/>
      <c r="K163" s="332"/>
      <c r="L163" s="332"/>
      <c r="M163" s="332"/>
      <c r="N163" s="332"/>
      <c r="O163" s="332"/>
      <c r="P163" s="332"/>
      <c r="Q163" s="332"/>
      <c r="R163" s="332"/>
      <c r="S163" s="332"/>
      <c r="T163" s="332"/>
      <c r="U163" s="332"/>
      <c r="V163" s="332"/>
      <c r="W163" s="332"/>
      <c r="X163" s="1"/>
      <c r="Z163" s="1"/>
      <c r="AA163" s="1"/>
      <c r="AB163" s="1"/>
      <c r="AC163" s="1"/>
      <c r="AD163" s="1"/>
      <c r="AE163" s="1"/>
      <c r="AF163" s="1"/>
      <c r="AG163" s="1"/>
    </row>
    <row r="164" spans="1:33" s="3" customFormat="1" ht="15.75" customHeight="1">
      <c r="A164" s="333" t="s">
        <v>25</v>
      </c>
      <c r="B164" s="334"/>
      <c r="C164" s="315" t="s">
        <v>22</v>
      </c>
      <c r="D164" s="315"/>
      <c r="E164" s="337" t="s">
        <v>3</v>
      </c>
      <c r="F164" s="320" t="s">
        <v>346</v>
      </c>
      <c r="G164" s="339"/>
      <c r="H164" s="339"/>
      <c r="I164" s="339"/>
      <c r="J164" s="339"/>
      <c r="K164" s="339"/>
      <c r="L164" s="339"/>
      <c r="M164" s="339"/>
      <c r="N164" s="339"/>
      <c r="O164" s="339"/>
      <c r="P164" s="339"/>
      <c r="Q164" s="339"/>
      <c r="R164" s="339"/>
      <c r="S164" s="339"/>
      <c r="T164" s="321"/>
      <c r="U164" s="146"/>
      <c r="V164" s="218" t="s">
        <v>27</v>
      </c>
      <c r="W164" s="315" t="s">
        <v>1082</v>
      </c>
      <c r="X164" s="1"/>
      <c r="Z164" s="1"/>
      <c r="AA164" s="1"/>
      <c r="AB164" s="1"/>
      <c r="AC164" s="1"/>
      <c r="AD164" s="1"/>
      <c r="AE164" s="1"/>
      <c r="AF164" s="1"/>
      <c r="AG164" s="1"/>
    </row>
    <row r="165" spans="1:33" ht="18.75" customHeight="1">
      <c r="A165" s="335"/>
      <c r="B165" s="336"/>
      <c r="C165" s="315"/>
      <c r="D165" s="315"/>
      <c r="E165" s="338"/>
      <c r="F165" s="341" t="s">
        <v>300</v>
      </c>
      <c r="G165" s="342"/>
      <c r="H165" s="343"/>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219"/>
      <c r="W165" s="315"/>
    </row>
    <row r="166" spans="1:33" ht="29.25" customHeight="1">
      <c r="A166" s="344" t="s">
        <v>1</v>
      </c>
      <c r="B166" s="344"/>
      <c r="C166" s="401"/>
      <c r="D166" s="401"/>
      <c r="E166" s="151"/>
      <c r="F166" s="222" t="s">
        <v>1031</v>
      </c>
      <c r="G166" s="346"/>
      <c r="H166" s="223"/>
      <c r="I166" s="103"/>
      <c r="J166" s="81"/>
      <c r="K166" s="81"/>
      <c r="L166" s="81"/>
      <c r="M166" s="81"/>
      <c r="N166" s="81"/>
      <c r="O166" s="81"/>
      <c r="P166" s="81"/>
      <c r="Q166" s="81"/>
      <c r="R166" s="81"/>
      <c r="S166" s="81"/>
      <c r="T166" s="81"/>
      <c r="U166" s="82"/>
      <c r="V166" s="127"/>
      <c r="W166" s="347" t="b">
        <f>IF($G$157="porcentaje",FIXED(V166/V167*100,2)&amp;"%",IF($G$157="Promedio",V166/V167,IF($G$157="variación porcentual",FIXED(((V166/V167)-1)*100,2)&amp;"%",IF($G$157="OTRAS","CAPTURAR EL RESULTADO DEL INDICADOR"))))</f>
        <v>0</v>
      </c>
      <c r="Y166" s="1"/>
      <c r="AC166" s="10"/>
      <c r="AF166" s="10"/>
      <c r="AG166" s="10"/>
    </row>
    <row r="167" spans="1:33" ht="30" customHeight="1">
      <c r="A167" s="344" t="s">
        <v>2</v>
      </c>
      <c r="B167" s="344"/>
      <c r="C167" s="401"/>
      <c r="D167" s="401"/>
      <c r="E167" s="151"/>
      <c r="F167" s="222" t="s">
        <v>1032</v>
      </c>
      <c r="G167" s="346"/>
      <c r="H167" s="223"/>
      <c r="I167" s="103"/>
      <c r="J167" s="81"/>
      <c r="K167" s="81"/>
      <c r="L167" s="81"/>
      <c r="M167" s="81"/>
      <c r="N167" s="81"/>
      <c r="O167" s="81"/>
      <c r="P167" s="81"/>
      <c r="Q167" s="81"/>
      <c r="R167" s="81"/>
      <c r="S167" s="81"/>
      <c r="T167" s="81"/>
      <c r="U167" s="81">
        <f>SUM(I167:T167)</f>
        <v>0</v>
      </c>
      <c r="V167" s="127" t="str">
        <f>IF(SUM(I167:T167)=0,"",SUM(I167:T167))</f>
        <v/>
      </c>
      <c r="W167" s="347"/>
      <c r="Y167" s="1"/>
      <c r="AA167" s="3"/>
      <c r="AC167" s="10"/>
      <c r="AF167" s="10"/>
      <c r="AG167" s="10"/>
    </row>
    <row r="168" spans="1:33" ht="17.25" customHeight="1">
      <c r="A168" s="340" t="s">
        <v>298</v>
      </c>
      <c r="B168" s="340"/>
      <c r="C168" s="340"/>
      <c r="D168" s="340"/>
      <c r="E168" s="340"/>
      <c r="F168" s="340"/>
      <c r="G168" s="340"/>
      <c r="H168" s="340"/>
      <c r="I168" s="340"/>
      <c r="J168" s="340"/>
      <c r="K168" s="340"/>
      <c r="L168" s="340"/>
      <c r="M168" s="340"/>
      <c r="N168" s="340"/>
      <c r="O168" s="340"/>
      <c r="P168" s="340"/>
      <c r="Q168" s="340"/>
      <c r="R168" s="340"/>
      <c r="S168" s="340"/>
      <c r="T168" s="340"/>
      <c r="U168" s="340"/>
      <c r="V168" s="340"/>
      <c r="W168" s="340"/>
    </row>
    <row r="169" spans="1:33" s="3" customFormat="1" ht="15.75" customHeight="1">
      <c r="A169" s="333" t="s">
        <v>25</v>
      </c>
      <c r="B169" s="334"/>
      <c r="C169" s="315" t="s">
        <v>22</v>
      </c>
      <c r="D169" s="315"/>
      <c r="E169" s="337" t="s">
        <v>3</v>
      </c>
      <c r="F169" s="320" t="s">
        <v>346</v>
      </c>
      <c r="G169" s="339"/>
      <c r="H169" s="339"/>
      <c r="I169" s="339"/>
      <c r="J169" s="339"/>
      <c r="K169" s="339"/>
      <c r="L169" s="339"/>
      <c r="M169" s="339"/>
      <c r="N169" s="339"/>
      <c r="O169" s="339"/>
      <c r="P169" s="339"/>
      <c r="Q169" s="339"/>
      <c r="R169" s="339"/>
      <c r="S169" s="339"/>
      <c r="T169" s="321"/>
      <c r="U169" s="146"/>
      <c r="V169" s="218" t="s">
        <v>27</v>
      </c>
      <c r="W169" s="315" t="s">
        <v>1083</v>
      </c>
      <c r="X169" s="1"/>
      <c r="Z169" s="1"/>
      <c r="AA169" s="1"/>
      <c r="AB169" s="1"/>
      <c r="AC169" s="1"/>
      <c r="AD169" s="1"/>
      <c r="AE169" s="1"/>
      <c r="AF169" s="1"/>
      <c r="AG169" s="1"/>
    </row>
    <row r="170" spans="1:33" ht="18.75" customHeight="1">
      <c r="A170" s="335"/>
      <c r="B170" s="336"/>
      <c r="C170" s="315"/>
      <c r="D170" s="315"/>
      <c r="E170" s="338"/>
      <c r="F170" s="341" t="s">
        <v>298</v>
      </c>
      <c r="G170" s="342"/>
      <c r="H170" s="343"/>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219"/>
      <c r="W170" s="315"/>
    </row>
    <row r="171" spans="1:33" ht="29.25" customHeight="1">
      <c r="A171" s="344" t="s">
        <v>1</v>
      </c>
      <c r="B171" s="344"/>
      <c r="C171" s="360" t="str">
        <f>IF(C166=0,"",C166)</f>
        <v/>
      </c>
      <c r="D171" s="361"/>
      <c r="E171" s="153" t="str">
        <f>IF(E166=0,"",E166)</f>
        <v/>
      </c>
      <c r="F171" s="222" t="s">
        <v>1062</v>
      </c>
      <c r="G171" s="346"/>
      <c r="H171" s="223"/>
      <c r="I171" s="103"/>
      <c r="J171" s="81"/>
      <c r="K171" s="81"/>
      <c r="L171" s="81"/>
      <c r="M171" s="81"/>
      <c r="N171" s="81"/>
      <c r="O171" s="81"/>
      <c r="P171" s="81"/>
      <c r="Q171" s="81"/>
      <c r="R171" s="81"/>
      <c r="S171" s="81"/>
      <c r="T171" s="81"/>
      <c r="U171" s="82"/>
      <c r="V171" s="127" t="str">
        <f>IF(SUM(I171:T171)=0,"",SUM(I171:T171))</f>
        <v/>
      </c>
      <c r="W171" s="347" t="b">
        <f>IF($G$157="porcentaje",FIXED(V171/V172*100,2)&amp;"%",IF($G$157="Promedio",V171/V172,IF($G$157="variación porcentual",FIXED(((V171/V172)-1)*100,2)&amp;"%",IF($G$157="OTRAS","CAPTURAR EL RESULTADO DEL INDICADOR"))))</f>
        <v>0</v>
      </c>
      <c r="Y171" s="1"/>
      <c r="AC171" s="10"/>
      <c r="AF171" s="10"/>
      <c r="AG171" s="10"/>
    </row>
    <row r="172" spans="1:33" ht="30" customHeight="1">
      <c r="A172" s="344" t="s">
        <v>2</v>
      </c>
      <c r="B172" s="344"/>
      <c r="C172" s="360" t="str">
        <f>IF(C167=0,"",C167)</f>
        <v/>
      </c>
      <c r="D172" s="361"/>
      <c r="E172" s="153" t="str">
        <f>IF(E167=0,"",E167)</f>
        <v/>
      </c>
      <c r="F172" s="222" t="s">
        <v>1063</v>
      </c>
      <c r="G172" s="346"/>
      <c r="H172" s="223"/>
      <c r="I172" s="103"/>
      <c r="J172" s="81"/>
      <c r="K172" s="81"/>
      <c r="L172" s="81"/>
      <c r="M172" s="81"/>
      <c r="N172" s="81"/>
      <c r="O172" s="81"/>
      <c r="P172" s="81"/>
      <c r="Q172" s="81"/>
      <c r="R172" s="81"/>
      <c r="S172" s="81"/>
      <c r="T172" s="81"/>
      <c r="U172" s="81">
        <f>SUM(I172:T172)</f>
        <v>0</v>
      </c>
      <c r="V172" s="127" t="str">
        <f>IF(SUM(I172:T172)=0,"",SUM(I172:T172))</f>
        <v/>
      </c>
      <c r="W172" s="347"/>
      <c r="Y172" s="1"/>
      <c r="AA172" s="3"/>
      <c r="AC172" s="10"/>
      <c r="AF172" s="10"/>
      <c r="AG172" s="10"/>
    </row>
    <row r="173" spans="1:33"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2"/>
      <c r="Y173" s="9"/>
      <c r="AC173" s="92"/>
      <c r="AD173" s="92"/>
      <c r="AE173" s="92"/>
      <c r="AF173" s="92"/>
      <c r="AG173" s="92"/>
    </row>
    <row r="174" spans="1:33" ht="16.5" customHeight="1">
      <c r="A174" s="348" t="s">
        <v>997</v>
      </c>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128" t="str">
        <f>IF(ISERROR(W171/W166)=TRUE,"",(W171/W166))</f>
        <v/>
      </c>
      <c r="X174" s="10"/>
      <c r="AC174" s="10"/>
      <c r="AD174" s="10"/>
      <c r="AE174" s="10"/>
      <c r="AF174" s="10"/>
      <c r="AG174" s="10"/>
    </row>
    <row r="175" spans="1:33" ht="6.75" customHeigh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91"/>
      <c r="X175" s="10"/>
      <c r="AC175" s="10"/>
      <c r="AD175" s="10"/>
      <c r="AE175" s="10"/>
      <c r="AF175" s="10"/>
      <c r="AG175" s="10"/>
    </row>
    <row r="176" spans="1:33" s="3" customFormat="1" ht="33" customHeight="1">
      <c r="A176" s="349" t="s">
        <v>1033</v>
      </c>
      <c r="B176" s="350"/>
      <c r="C176" s="350"/>
      <c r="D176" s="350"/>
      <c r="E176" s="350"/>
      <c r="F176" s="351"/>
      <c r="G176" s="352"/>
      <c r="H176" s="352"/>
      <c r="I176" s="352"/>
      <c r="J176" s="352"/>
      <c r="K176" s="352"/>
      <c r="L176" s="352"/>
      <c r="M176" s="352"/>
      <c r="N176" s="352"/>
      <c r="O176" s="352"/>
      <c r="P176" s="352"/>
      <c r="Q176" s="352"/>
      <c r="R176" s="352"/>
      <c r="S176" s="352"/>
      <c r="T176" s="352"/>
      <c r="U176" s="352"/>
      <c r="V176" s="352"/>
      <c r="W176" s="353"/>
      <c r="X176" s="1"/>
      <c r="Z176" s="1"/>
      <c r="AA176" s="1"/>
      <c r="AB176" s="1"/>
      <c r="AC176" s="1"/>
      <c r="AD176" s="1"/>
      <c r="AE176" s="1"/>
      <c r="AF176" s="1"/>
      <c r="AG176" s="1"/>
    </row>
    <row r="177" spans="1:33"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
      <c r="Z177" s="1"/>
      <c r="AA177" s="1"/>
      <c r="AB177" s="1"/>
      <c r="AC177" s="1"/>
      <c r="AD177" s="1"/>
      <c r="AE177" s="1"/>
      <c r="AF177" s="1"/>
      <c r="AG177" s="1"/>
    </row>
    <row r="178" spans="1:33" s="75" customFormat="1" ht="48" customHeight="1">
      <c r="A178" s="315" t="s">
        <v>1050</v>
      </c>
      <c r="B178" s="315"/>
      <c r="C178" s="316"/>
      <c r="D178" s="317"/>
      <c r="E178" s="317"/>
      <c r="F178" s="317"/>
      <c r="G178" s="317"/>
      <c r="H178" s="317"/>
      <c r="I178" s="317"/>
      <c r="J178" s="317"/>
      <c r="K178" s="317"/>
      <c r="L178" s="317"/>
      <c r="M178" s="317"/>
      <c r="N178" s="317"/>
      <c r="O178" s="317"/>
      <c r="P178" s="317"/>
      <c r="Q178" s="317"/>
      <c r="R178" s="317"/>
      <c r="S178" s="317"/>
      <c r="T178" s="317"/>
      <c r="U178" s="317"/>
      <c r="V178" s="317"/>
      <c r="W178" s="318"/>
      <c r="X178" s="74"/>
      <c r="Z178" s="74"/>
      <c r="AA178" s="74"/>
      <c r="AB178" s="74"/>
      <c r="AC178" s="74"/>
      <c r="AD178" s="74"/>
      <c r="AE178" s="74"/>
      <c r="AF178" s="74"/>
      <c r="AG178" s="74"/>
    </row>
    <row r="179" spans="1:33"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1"/>
      <c r="Z179" s="1"/>
      <c r="AA179" s="1"/>
      <c r="AB179" s="1"/>
      <c r="AC179" s="1"/>
      <c r="AD179" s="1"/>
      <c r="AE179" s="1"/>
      <c r="AF179" s="1"/>
      <c r="AG179" s="1"/>
    </row>
    <row r="180" spans="1:33" s="9" customFormat="1" ht="13.5" customHeight="1">
      <c r="A180" s="323" t="s">
        <v>1046</v>
      </c>
      <c r="B180" s="324"/>
      <c r="C180" s="324"/>
      <c r="D180" s="324"/>
      <c r="E180" s="324"/>
      <c r="F180" s="324"/>
      <c r="G180" s="324"/>
      <c r="H180" s="324"/>
      <c r="I180" s="324"/>
      <c r="J180" s="324"/>
      <c r="K180" s="324"/>
      <c r="L180" s="324"/>
      <c r="M180" s="324"/>
      <c r="N180" s="324"/>
      <c r="O180" s="324"/>
      <c r="P180" s="324"/>
      <c r="Q180" s="324"/>
      <c r="R180" s="324"/>
      <c r="S180" s="324"/>
      <c r="T180" s="324"/>
      <c r="U180" s="324"/>
      <c r="V180" s="324"/>
      <c r="W180" s="325"/>
      <c r="X180" s="76"/>
      <c r="Z180" s="76"/>
      <c r="AA180" s="76"/>
      <c r="AB180" s="76"/>
      <c r="AC180" s="76"/>
      <c r="AD180" s="76"/>
      <c r="AE180" s="76"/>
      <c r="AF180" s="76"/>
      <c r="AG180" s="76"/>
    </row>
    <row r="181" spans="1:33"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X181" s="76"/>
      <c r="Z181" s="76"/>
      <c r="AA181" s="76"/>
      <c r="AB181" s="76"/>
      <c r="AC181" s="76"/>
      <c r="AD181" s="76"/>
      <c r="AE181" s="76"/>
      <c r="AF181" s="76"/>
      <c r="AG181" s="76"/>
    </row>
    <row r="182" spans="1:33" s="3" customFormat="1" ht="30" customHeight="1">
      <c r="A182" s="315" t="s">
        <v>22</v>
      </c>
      <c r="B182" s="315"/>
      <c r="C182" s="356"/>
      <c r="D182" s="356"/>
      <c r="E182" s="356"/>
      <c r="F182" s="356"/>
      <c r="G182" s="356"/>
      <c r="H182" s="356"/>
      <c r="I182" s="356"/>
      <c r="J182" s="356"/>
      <c r="K182" s="356"/>
      <c r="L182" s="356"/>
      <c r="M182" s="356"/>
      <c r="N182" s="356"/>
      <c r="O182" s="356"/>
      <c r="P182" s="356"/>
      <c r="Q182" s="356"/>
      <c r="R182" s="356"/>
      <c r="S182" s="356"/>
      <c r="T182" s="356"/>
      <c r="U182" s="356"/>
      <c r="V182" s="356"/>
      <c r="W182" s="356"/>
      <c r="X182" s="1"/>
      <c r="Z182" s="1"/>
      <c r="AA182" s="1"/>
      <c r="AB182" s="1"/>
      <c r="AC182" s="1"/>
      <c r="AD182" s="1"/>
      <c r="AE182" s="1"/>
      <c r="AF182" s="1"/>
      <c r="AG182" s="1"/>
    </row>
    <row r="183" spans="1:33"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X183" s="1"/>
      <c r="Z183" s="1"/>
      <c r="AA183" s="1"/>
      <c r="AB183" s="1"/>
      <c r="AC183" s="1"/>
      <c r="AD183" s="1"/>
      <c r="AE183" s="1"/>
      <c r="AF183" s="1"/>
      <c r="AG183" s="1"/>
    </row>
    <row r="184" spans="1:33" s="3" customFormat="1" ht="27" customHeight="1">
      <c r="A184" s="320" t="s">
        <v>368</v>
      </c>
      <c r="B184" s="321"/>
      <c r="C184" s="113"/>
      <c r="D184" s="58"/>
      <c r="E184" s="315" t="s">
        <v>4</v>
      </c>
      <c r="F184" s="315"/>
      <c r="G184" s="322"/>
      <c r="H184" s="322"/>
      <c r="I184" s="322"/>
      <c r="J184" s="322"/>
      <c r="K184" s="58"/>
      <c r="L184" s="58"/>
      <c r="M184" s="315" t="s">
        <v>1045</v>
      </c>
      <c r="N184" s="315"/>
      <c r="O184" s="315"/>
      <c r="P184" s="315"/>
      <c r="Q184" s="322"/>
      <c r="R184" s="322"/>
      <c r="S184" s="322"/>
      <c r="T184" s="322"/>
      <c r="U184" s="322"/>
      <c r="V184" s="322"/>
      <c r="W184" s="322"/>
      <c r="X184" s="1"/>
      <c r="Z184" s="1"/>
      <c r="AA184" s="1"/>
      <c r="AB184" s="1"/>
      <c r="AC184" s="1"/>
      <c r="AD184" s="1"/>
      <c r="AE184" s="1"/>
      <c r="AF184" s="1"/>
      <c r="AG184" s="1"/>
    </row>
    <row r="185" spans="1:33"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X185" s="1"/>
      <c r="Z185" s="1"/>
      <c r="AA185" s="1"/>
      <c r="AB185" s="1"/>
      <c r="AC185" s="1"/>
      <c r="AD185" s="1"/>
      <c r="AE185" s="1"/>
      <c r="AF185" s="1"/>
      <c r="AG185" s="1"/>
    </row>
    <row r="186" spans="1:33" s="3" customFormat="1" ht="27" customHeight="1">
      <c r="A186" s="320" t="s">
        <v>1060</v>
      </c>
      <c r="B186" s="321"/>
      <c r="C186" s="148"/>
      <c r="D186" s="58"/>
      <c r="E186" s="320" t="s">
        <v>24</v>
      </c>
      <c r="F186" s="321"/>
      <c r="G186" s="322"/>
      <c r="H186" s="322"/>
      <c r="I186" s="322"/>
      <c r="J186" s="322"/>
      <c r="K186" s="58"/>
      <c r="L186" s="58"/>
      <c r="M186" s="315" t="s">
        <v>1061</v>
      </c>
      <c r="N186" s="315"/>
      <c r="O186" s="315"/>
      <c r="P186" s="315"/>
      <c r="Q186" s="322"/>
      <c r="R186" s="322"/>
      <c r="S186" s="322"/>
      <c r="T186" s="322"/>
      <c r="U186" s="322"/>
      <c r="V186" s="322"/>
      <c r="W186" s="322"/>
      <c r="X186" s="1"/>
      <c r="Z186" s="1"/>
      <c r="AA186" s="1"/>
      <c r="AB186" s="1"/>
      <c r="AC186" s="1"/>
      <c r="AD186" s="1"/>
      <c r="AE186" s="1"/>
      <c r="AF186" s="1"/>
      <c r="AG186" s="1"/>
    </row>
    <row r="187" spans="1:33"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X187" s="76"/>
      <c r="Z187" s="76"/>
      <c r="AA187" s="76"/>
      <c r="AB187" s="76"/>
      <c r="AC187" s="76"/>
      <c r="AD187" s="76"/>
      <c r="AE187" s="76"/>
      <c r="AF187" s="76"/>
      <c r="AG187" s="76"/>
    </row>
    <row r="188" spans="1:33" s="9" customFormat="1" ht="15.75" customHeight="1">
      <c r="C188" s="315" t="s">
        <v>1040</v>
      </c>
      <c r="D188" s="315"/>
      <c r="E188" s="315"/>
      <c r="F188" s="315"/>
      <c r="H188" s="58"/>
      <c r="I188" s="58"/>
      <c r="J188" s="58"/>
      <c r="O188" s="315" t="s">
        <v>1043</v>
      </c>
      <c r="P188" s="315"/>
      <c r="Q188" s="315"/>
      <c r="R188" s="315"/>
      <c r="S188" s="315"/>
      <c r="T188" s="315"/>
      <c r="U188" s="315"/>
      <c r="V188" s="315"/>
      <c r="W188" s="99"/>
      <c r="X188" s="76"/>
      <c r="Z188" s="76"/>
      <c r="AA188" s="76"/>
      <c r="AB188" s="76"/>
      <c r="AC188" s="76"/>
      <c r="AD188" s="76"/>
      <c r="AE188" s="76"/>
      <c r="AF188" s="76"/>
      <c r="AG188" s="76"/>
    </row>
    <row r="189" spans="1:33" s="9" customFormat="1" ht="24.75" customHeight="1">
      <c r="A189" s="58"/>
      <c r="B189" s="58"/>
      <c r="C189" s="58"/>
      <c r="D189" s="58"/>
      <c r="E189" s="329"/>
      <c r="F189" s="329"/>
      <c r="H189" s="58"/>
      <c r="I189" s="58"/>
      <c r="J189" s="58"/>
      <c r="O189" s="227"/>
      <c r="P189" s="227"/>
      <c r="Q189" s="227"/>
      <c r="R189" s="227"/>
      <c r="S189" s="227"/>
      <c r="T189" s="227"/>
      <c r="U189" s="227"/>
      <c r="V189" s="227"/>
      <c r="X189" s="76"/>
      <c r="Z189" s="76"/>
      <c r="AA189" s="76"/>
      <c r="AB189" s="76"/>
      <c r="AC189" s="76"/>
      <c r="AD189" s="76"/>
      <c r="AE189" s="76"/>
      <c r="AF189" s="76"/>
      <c r="AG189" s="76"/>
    </row>
    <row r="190" spans="1:33" s="109" customFormat="1" ht="12" customHeight="1">
      <c r="C190" s="149" t="s">
        <v>1041</v>
      </c>
      <c r="D190" s="110"/>
      <c r="E190" s="331" t="s">
        <v>1042</v>
      </c>
      <c r="F190" s="331"/>
      <c r="G190" s="110"/>
      <c r="I190" s="110"/>
      <c r="J190" s="110"/>
      <c r="K190" s="110"/>
      <c r="L190" s="110"/>
      <c r="M190" s="110"/>
      <c r="N190" s="110"/>
      <c r="O190" s="149"/>
      <c r="P190" s="149"/>
      <c r="Q190" s="149"/>
      <c r="R190" s="149"/>
      <c r="S190" s="149"/>
      <c r="T190" s="149"/>
      <c r="U190" s="149"/>
      <c r="V190" s="149"/>
      <c r="W190" s="111"/>
      <c r="X190" s="112"/>
      <c r="Z190" s="112"/>
      <c r="AA190" s="112"/>
      <c r="AB190" s="112"/>
      <c r="AC190" s="112"/>
      <c r="AD190" s="112"/>
      <c r="AE190" s="112"/>
      <c r="AF190" s="112"/>
      <c r="AG190" s="112"/>
    </row>
    <row r="191" spans="1:33"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X191" s="76"/>
      <c r="Z191" s="76"/>
      <c r="AA191" s="76"/>
      <c r="AB191" s="76"/>
      <c r="AC191" s="76"/>
      <c r="AD191" s="76"/>
      <c r="AE191" s="76"/>
      <c r="AF191" s="76"/>
      <c r="AG191" s="76"/>
    </row>
    <row r="192" spans="1:33" s="3" customFormat="1" ht="20.25" customHeight="1">
      <c r="A192" s="332" t="s">
        <v>996</v>
      </c>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X192" s="1"/>
      <c r="Z192" s="1"/>
      <c r="AA192" s="1"/>
      <c r="AB192" s="1"/>
      <c r="AC192" s="1"/>
      <c r="AD192" s="1"/>
      <c r="AE192" s="1"/>
      <c r="AF192" s="1"/>
      <c r="AG192" s="1"/>
    </row>
    <row r="193" spans="1:33" s="3" customFormat="1" ht="15.75" customHeight="1">
      <c r="A193" s="333" t="s">
        <v>25</v>
      </c>
      <c r="B193" s="334"/>
      <c r="C193" s="315" t="s">
        <v>22</v>
      </c>
      <c r="D193" s="315"/>
      <c r="E193" s="337" t="s">
        <v>3</v>
      </c>
      <c r="F193" s="320" t="s">
        <v>346</v>
      </c>
      <c r="G193" s="339"/>
      <c r="H193" s="339"/>
      <c r="I193" s="339"/>
      <c r="J193" s="339"/>
      <c r="K193" s="339"/>
      <c r="L193" s="339"/>
      <c r="M193" s="339"/>
      <c r="N193" s="339"/>
      <c r="O193" s="339"/>
      <c r="P193" s="339"/>
      <c r="Q193" s="339"/>
      <c r="R193" s="339"/>
      <c r="S193" s="339"/>
      <c r="T193" s="321"/>
      <c r="U193" s="146"/>
      <c r="V193" s="218" t="s">
        <v>27</v>
      </c>
      <c r="W193" s="315" t="s">
        <v>1082</v>
      </c>
      <c r="X193" s="1"/>
      <c r="Z193" s="1"/>
      <c r="AA193" s="1"/>
      <c r="AB193" s="1"/>
      <c r="AC193" s="1"/>
      <c r="AD193" s="1"/>
      <c r="AE193" s="1"/>
      <c r="AF193" s="1"/>
      <c r="AG193" s="1"/>
    </row>
    <row r="194" spans="1:33" ht="18.75" customHeight="1">
      <c r="A194" s="335"/>
      <c r="B194" s="336"/>
      <c r="C194" s="315"/>
      <c r="D194" s="315"/>
      <c r="E194" s="338"/>
      <c r="F194" s="341" t="s">
        <v>300</v>
      </c>
      <c r="G194" s="342"/>
      <c r="H194" s="343"/>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219"/>
      <c r="W194" s="315"/>
    </row>
    <row r="195" spans="1:33" ht="29.25" customHeight="1">
      <c r="A195" s="344" t="s">
        <v>1</v>
      </c>
      <c r="B195" s="344"/>
      <c r="C195" s="401"/>
      <c r="D195" s="401"/>
      <c r="E195" s="151"/>
      <c r="F195" s="222" t="s">
        <v>1031</v>
      </c>
      <c r="G195" s="346"/>
      <c r="H195" s="223"/>
      <c r="I195" s="103"/>
      <c r="J195" s="81"/>
      <c r="K195" s="81"/>
      <c r="L195" s="81"/>
      <c r="M195" s="81"/>
      <c r="N195" s="81"/>
      <c r="O195" s="81"/>
      <c r="P195" s="81"/>
      <c r="Q195" s="81"/>
      <c r="R195" s="81"/>
      <c r="S195" s="81"/>
      <c r="T195" s="81"/>
      <c r="U195" s="82"/>
      <c r="V195" s="127" t="str">
        <f>IF(SUM(I195:T195)=0,"",SUM(I195:T195))</f>
        <v/>
      </c>
      <c r="W195" s="347" t="b">
        <f>IF($G$186="porcentaje",FIXED(V195/V196*100,2)&amp;"%",IF($G$186="Promedio",V195/V196,IF($G$186="variación porcentual",FIXED(((V195/V196)-1)*100,2)&amp;"%",IF($G$186="OTRAS","CAPTURAR EL RESULTADO DEL INDICADOR"))))</f>
        <v>0</v>
      </c>
      <c r="Y195" s="1"/>
      <c r="AC195" s="10"/>
      <c r="AF195" s="10"/>
      <c r="AG195" s="10"/>
    </row>
    <row r="196" spans="1:33" ht="30" customHeight="1">
      <c r="A196" s="344" t="s">
        <v>2</v>
      </c>
      <c r="B196" s="344"/>
      <c r="C196" s="401"/>
      <c r="D196" s="401"/>
      <c r="E196" s="151"/>
      <c r="F196" s="222" t="s">
        <v>1032</v>
      </c>
      <c r="G196" s="346"/>
      <c r="H196" s="223"/>
      <c r="I196" s="103"/>
      <c r="J196" s="81"/>
      <c r="K196" s="81"/>
      <c r="L196" s="81"/>
      <c r="M196" s="81"/>
      <c r="N196" s="81"/>
      <c r="O196" s="81"/>
      <c r="P196" s="81"/>
      <c r="Q196" s="81"/>
      <c r="R196" s="81"/>
      <c r="S196" s="81"/>
      <c r="T196" s="81"/>
      <c r="U196" s="81">
        <f>SUM(I196:T196)</f>
        <v>0</v>
      </c>
      <c r="V196" s="127"/>
      <c r="W196" s="347"/>
      <c r="Y196" s="1"/>
      <c r="AA196" s="3"/>
      <c r="AC196" s="10"/>
      <c r="AF196" s="10"/>
      <c r="AG196" s="10"/>
    </row>
    <row r="197" spans="1:33" ht="17.25" customHeight="1">
      <c r="A197" s="340" t="s">
        <v>298</v>
      </c>
      <c r="B197" s="340"/>
      <c r="C197" s="340"/>
      <c r="D197" s="340"/>
      <c r="E197" s="340"/>
      <c r="F197" s="340"/>
      <c r="G197" s="340"/>
      <c r="H197" s="340"/>
      <c r="I197" s="340"/>
      <c r="J197" s="340"/>
      <c r="K197" s="340"/>
      <c r="L197" s="340"/>
      <c r="M197" s="340"/>
      <c r="N197" s="340"/>
      <c r="O197" s="340"/>
      <c r="P197" s="340"/>
      <c r="Q197" s="340"/>
      <c r="R197" s="340"/>
      <c r="S197" s="340"/>
      <c r="T197" s="340"/>
      <c r="U197" s="340"/>
      <c r="V197" s="340"/>
      <c r="W197" s="340"/>
    </row>
    <row r="198" spans="1:33" s="3" customFormat="1" ht="15.75" customHeight="1">
      <c r="A198" s="333" t="s">
        <v>25</v>
      </c>
      <c r="B198" s="334"/>
      <c r="C198" s="315" t="s">
        <v>22</v>
      </c>
      <c r="D198" s="315"/>
      <c r="E198" s="337" t="s">
        <v>3</v>
      </c>
      <c r="F198" s="320" t="s">
        <v>346</v>
      </c>
      <c r="G198" s="339"/>
      <c r="H198" s="339"/>
      <c r="I198" s="339"/>
      <c r="J198" s="339"/>
      <c r="K198" s="339"/>
      <c r="L198" s="339"/>
      <c r="M198" s="339"/>
      <c r="N198" s="339"/>
      <c r="O198" s="339"/>
      <c r="P198" s="339"/>
      <c r="Q198" s="339"/>
      <c r="R198" s="339"/>
      <c r="S198" s="339"/>
      <c r="T198" s="321"/>
      <c r="U198" s="146"/>
      <c r="V198" s="218" t="s">
        <v>27</v>
      </c>
      <c r="W198" s="315" t="s">
        <v>349</v>
      </c>
      <c r="X198" s="1"/>
      <c r="Z198" s="1"/>
      <c r="AA198" s="1"/>
      <c r="AB198" s="1"/>
      <c r="AC198" s="1"/>
      <c r="AD198" s="1"/>
      <c r="AE198" s="1"/>
      <c r="AF198" s="1"/>
      <c r="AG198" s="1"/>
    </row>
    <row r="199" spans="1:33" ht="18.75" customHeight="1">
      <c r="A199" s="335"/>
      <c r="B199" s="336"/>
      <c r="C199" s="315"/>
      <c r="D199" s="315"/>
      <c r="E199" s="338"/>
      <c r="F199" s="341" t="s">
        <v>298</v>
      </c>
      <c r="G199" s="342"/>
      <c r="H199" s="343"/>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219"/>
      <c r="W199" s="315"/>
    </row>
    <row r="200" spans="1:33" ht="29.25" customHeight="1">
      <c r="A200" s="344" t="s">
        <v>1</v>
      </c>
      <c r="B200" s="344"/>
      <c r="C200" s="360" t="str">
        <f>IF(C195=0,"",C195)</f>
        <v/>
      </c>
      <c r="D200" s="361"/>
      <c r="E200" s="153" t="str">
        <f>IF(E195=0,"",E195)</f>
        <v/>
      </c>
      <c r="F200" s="222" t="s">
        <v>1062</v>
      </c>
      <c r="G200" s="346"/>
      <c r="H200" s="223"/>
      <c r="I200" s="103"/>
      <c r="J200" s="81"/>
      <c r="K200" s="81"/>
      <c r="L200" s="81"/>
      <c r="M200" s="81"/>
      <c r="N200" s="81"/>
      <c r="O200" s="81"/>
      <c r="P200" s="81"/>
      <c r="Q200" s="81"/>
      <c r="R200" s="81"/>
      <c r="S200" s="81"/>
      <c r="T200" s="81"/>
      <c r="U200" s="82"/>
      <c r="V200" s="127" t="str">
        <f>IF(SUM(I200:T200)=0,"",SUM(I200:T200))</f>
        <v/>
      </c>
      <c r="W200" s="347" t="b">
        <f>IF($G$186="porcentaje",FIXED(V200/V201*100,2)&amp;"%",IF($G$186="Promedio",V200/V201,IF($G$186="variación porcentual",FIXED(((V200/V201)-1)*100,2)&amp;"%",IF($G$186="OTRAS","CAPTURAR EL RESULTADO DEL INDICADOR"))))</f>
        <v>0</v>
      </c>
      <c r="Y200" s="1"/>
      <c r="AC200" s="10"/>
      <c r="AF200" s="10"/>
      <c r="AG200" s="10"/>
    </row>
    <row r="201" spans="1:33" ht="30" customHeight="1">
      <c r="A201" s="344" t="s">
        <v>2</v>
      </c>
      <c r="B201" s="344"/>
      <c r="C201" s="360" t="str">
        <f>IF(C196=0,"",C196)</f>
        <v/>
      </c>
      <c r="D201" s="361"/>
      <c r="E201" s="153" t="str">
        <f>IF(E196=0,"",E196)</f>
        <v/>
      </c>
      <c r="F201" s="222" t="s">
        <v>1063</v>
      </c>
      <c r="G201" s="346"/>
      <c r="H201" s="223"/>
      <c r="I201" s="103"/>
      <c r="J201" s="81"/>
      <c r="K201" s="81"/>
      <c r="L201" s="81"/>
      <c r="M201" s="81"/>
      <c r="N201" s="81"/>
      <c r="O201" s="81"/>
      <c r="P201" s="81"/>
      <c r="Q201" s="81"/>
      <c r="R201" s="81"/>
      <c r="S201" s="81"/>
      <c r="T201" s="81"/>
      <c r="U201" s="81">
        <f>SUM(I201:T201)</f>
        <v>0</v>
      </c>
      <c r="V201" s="127" t="str">
        <f>IF(SUM(I201:T201)=0,"",SUM(I201:T201))</f>
        <v/>
      </c>
      <c r="W201" s="347"/>
      <c r="Y201" s="1"/>
      <c r="AA201" s="3"/>
      <c r="AC201" s="10"/>
      <c r="AF201" s="10"/>
      <c r="AG201" s="10"/>
    </row>
    <row r="202" spans="1:33"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2"/>
      <c r="Y202" s="9"/>
      <c r="AC202" s="92"/>
      <c r="AD202" s="92"/>
      <c r="AE202" s="92"/>
      <c r="AF202" s="92"/>
      <c r="AG202" s="92"/>
    </row>
    <row r="203" spans="1:33" ht="16.5" customHeight="1">
      <c r="A203" s="348" t="s">
        <v>997</v>
      </c>
      <c r="B203" s="348"/>
      <c r="C203" s="348"/>
      <c r="D203" s="348"/>
      <c r="E203" s="348"/>
      <c r="F203" s="348"/>
      <c r="G203" s="348"/>
      <c r="H203" s="348"/>
      <c r="I203" s="348"/>
      <c r="J203" s="348"/>
      <c r="K203" s="348"/>
      <c r="L203" s="348"/>
      <c r="M203" s="348"/>
      <c r="N203" s="348"/>
      <c r="O203" s="348"/>
      <c r="P203" s="348"/>
      <c r="Q203" s="348"/>
      <c r="R203" s="348"/>
      <c r="S203" s="348"/>
      <c r="T203" s="348"/>
      <c r="U203" s="348"/>
      <c r="V203" s="348"/>
      <c r="W203" s="128" t="str">
        <f>IF(ISERROR(W200/W195)=TRUE,"",(W200/W195))</f>
        <v/>
      </c>
      <c r="X203" s="10"/>
      <c r="AC203" s="10"/>
      <c r="AD203" s="10"/>
      <c r="AE203" s="10"/>
      <c r="AF203" s="10"/>
      <c r="AG203" s="10"/>
    </row>
    <row r="204" spans="1:33" ht="6.75" customHeigh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91"/>
      <c r="X204" s="10"/>
      <c r="AC204" s="10"/>
      <c r="AD204" s="10"/>
      <c r="AE204" s="10"/>
      <c r="AF204" s="10"/>
      <c r="AG204" s="10"/>
    </row>
    <row r="205" spans="1:33" s="3" customFormat="1" ht="33" customHeight="1">
      <c r="A205" s="349" t="s">
        <v>1033</v>
      </c>
      <c r="B205" s="350"/>
      <c r="C205" s="350"/>
      <c r="D205" s="350"/>
      <c r="E205" s="350"/>
      <c r="F205" s="351"/>
      <c r="G205" s="352"/>
      <c r="H205" s="352"/>
      <c r="I205" s="352"/>
      <c r="J205" s="352"/>
      <c r="K205" s="352"/>
      <c r="L205" s="352"/>
      <c r="M205" s="352"/>
      <c r="N205" s="352"/>
      <c r="O205" s="352"/>
      <c r="P205" s="352"/>
      <c r="Q205" s="352"/>
      <c r="R205" s="352"/>
      <c r="S205" s="352"/>
      <c r="T205" s="352"/>
      <c r="U205" s="352"/>
      <c r="V205" s="352"/>
      <c r="W205" s="353"/>
      <c r="X205" s="1"/>
      <c r="Z205" s="1"/>
      <c r="AA205" s="1"/>
      <c r="AB205" s="1"/>
      <c r="AC205" s="1"/>
      <c r="AD205" s="1"/>
      <c r="AE205" s="1"/>
      <c r="AF205" s="1"/>
      <c r="AG205" s="1"/>
    </row>
    <row r="206" spans="1:33" s="75" customFormat="1" ht="48" customHeight="1">
      <c r="A206" s="315" t="s">
        <v>1051</v>
      </c>
      <c r="B206" s="315"/>
      <c r="C206" s="316"/>
      <c r="D206" s="317"/>
      <c r="E206" s="317"/>
      <c r="F206" s="317"/>
      <c r="G206" s="317"/>
      <c r="H206" s="317"/>
      <c r="I206" s="317"/>
      <c r="J206" s="317"/>
      <c r="K206" s="317"/>
      <c r="L206" s="317"/>
      <c r="M206" s="317"/>
      <c r="N206" s="317"/>
      <c r="O206" s="317"/>
      <c r="P206" s="317"/>
      <c r="Q206" s="317"/>
      <c r="R206" s="317"/>
      <c r="S206" s="317"/>
      <c r="T206" s="317"/>
      <c r="U206" s="317"/>
      <c r="V206" s="317"/>
      <c r="W206" s="318"/>
      <c r="X206" s="74"/>
      <c r="Z206" s="74"/>
      <c r="AA206" s="74"/>
      <c r="AB206" s="74"/>
      <c r="AC206" s="74"/>
      <c r="AD206" s="74"/>
      <c r="AE206" s="74"/>
      <c r="AF206" s="74"/>
      <c r="AG206" s="74"/>
    </row>
    <row r="207" spans="1:33" s="3" customFormat="1" ht="6" customHeight="1">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1"/>
      <c r="Z207" s="1"/>
      <c r="AA207" s="1"/>
      <c r="AB207" s="1"/>
      <c r="AC207" s="1"/>
      <c r="AD207" s="1"/>
      <c r="AE207" s="1"/>
      <c r="AF207" s="1"/>
      <c r="AG207" s="1"/>
    </row>
    <row r="208" spans="1:33" s="172" customFormat="1" ht="13.5" customHeight="1">
      <c r="A208" s="323" t="s">
        <v>1046</v>
      </c>
      <c r="B208" s="324"/>
      <c r="C208" s="324"/>
      <c r="D208" s="324"/>
      <c r="E208" s="324"/>
      <c r="F208" s="324"/>
      <c r="G208" s="324"/>
      <c r="H208" s="324"/>
      <c r="I208" s="324"/>
      <c r="J208" s="324"/>
      <c r="K208" s="324"/>
      <c r="L208" s="324"/>
      <c r="M208" s="324"/>
      <c r="N208" s="324"/>
      <c r="O208" s="324"/>
      <c r="P208" s="324"/>
      <c r="Q208" s="324"/>
      <c r="R208" s="324"/>
      <c r="S208" s="324"/>
      <c r="T208" s="324"/>
      <c r="U208" s="324"/>
      <c r="V208" s="324"/>
      <c r="W208" s="325"/>
      <c r="X208" s="76"/>
      <c r="Z208" s="76"/>
      <c r="AA208" s="76"/>
      <c r="AB208" s="76"/>
      <c r="AC208" s="76"/>
      <c r="AD208" s="76"/>
      <c r="AE208" s="76"/>
      <c r="AF208" s="76"/>
      <c r="AG208" s="76"/>
    </row>
    <row r="209" spans="1:33" s="172" customFormat="1" ht="4.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99"/>
      <c r="X209" s="76"/>
      <c r="Z209" s="76"/>
      <c r="AA209" s="76"/>
      <c r="AB209" s="76"/>
      <c r="AC209" s="76"/>
      <c r="AD209" s="76"/>
      <c r="AE209" s="76"/>
      <c r="AF209" s="76"/>
      <c r="AG209" s="76"/>
    </row>
    <row r="210" spans="1:33" s="3" customFormat="1" ht="30" customHeight="1">
      <c r="A210" s="315" t="s">
        <v>22</v>
      </c>
      <c r="B210" s="315"/>
      <c r="C210" s="356"/>
      <c r="D210" s="356"/>
      <c r="E210" s="356"/>
      <c r="F210" s="356"/>
      <c r="G210" s="356"/>
      <c r="H210" s="356"/>
      <c r="I210" s="356"/>
      <c r="J210" s="356"/>
      <c r="K210" s="356"/>
      <c r="L210" s="356"/>
      <c r="M210" s="356"/>
      <c r="N210" s="356"/>
      <c r="O210" s="356"/>
      <c r="P210" s="356"/>
      <c r="Q210" s="356"/>
      <c r="R210" s="356"/>
      <c r="S210" s="356"/>
      <c r="T210" s="356"/>
      <c r="U210" s="356"/>
      <c r="V210" s="356"/>
      <c r="W210" s="356"/>
      <c r="X210" s="1"/>
      <c r="Z210" s="1"/>
      <c r="AA210" s="1"/>
      <c r="AB210" s="1"/>
      <c r="AC210" s="1"/>
      <c r="AD210" s="1"/>
      <c r="AE210" s="1"/>
      <c r="AF210" s="1"/>
      <c r="AG210" s="1"/>
    </row>
    <row r="211" spans="1:33" s="3" customFormat="1" ht="3.75" customHeight="1">
      <c r="A211" s="73"/>
      <c r="B211" s="58"/>
      <c r="C211" s="58"/>
      <c r="D211" s="58"/>
      <c r="E211" s="58"/>
      <c r="F211" s="58"/>
      <c r="I211" s="58"/>
      <c r="J211" s="58"/>
      <c r="K211" s="58"/>
      <c r="L211" s="58"/>
      <c r="M211" s="58"/>
      <c r="N211" s="58"/>
      <c r="O211" s="58"/>
      <c r="P211" s="58"/>
      <c r="Q211" s="58"/>
      <c r="R211" s="58"/>
      <c r="S211" s="58"/>
      <c r="T211" s="58"/>
      <c r="U211" s="58"/>
      <c r="V211" s="58"/>
      <c r="W211" s="99"/>
      <c r="X211" s="1"/>
      <c r="Z211" s="1"/>
      <c r="AA211" s="1"/>
      <c r="AB211" s="1"/>
      <c r="AC211" s="1"/>
      <c r="AD211" s="1"/>
      <c r="AE211" s="1"/>
      <c r="AF211" s="1"/>
      <c r="AG211" s="1"/>
    </row>
    <row r="212" spans="1:33" s="3" customFormat="1" ht="27" customHeight="1">
      <c r="A212" s="320" t="s">
        <v>368</v>
      </c>
      <c r="B212" s="321"/>
      <c r="C212" s="113"/>
      <c r="D212" s="58"/>
      <c r="E212" s="315" t="s">
        <v>4</v>
      </c>
      <c r="F212" s="315"/>
      <c r="G212" s="322"/>
      <c r="H212" s="322"/>
      <c r="I212" s="322"/>
      <c r="J212" s="322"/>
      <c r="K212" s="58"/>
      <c r="L212" s="58"/>
      <c r="M212" s="315" t="s">
        <v>1045</v>
      </c>
      <c r="N212" s="315"/>
      <c r="O212" s="315"/>
      <c r="P212" s="315"/>
      <c r="Q212" s="322"/>
      <c r="R212" s="322"/>
      <c r="S212" s="322"/>
      <c r="T212" s="322"/>
      <c r="U212" s="322"/>
      <c r="V212" s="322"/>
      <c r="W212" s="322"/>
      <c r="X212" s="1"/>
      <c r="Z212" s="1"/>
      <c r="AA212" s="1"/>
      <c r="AB212" s="1"/>
      <c r="AC212" s="1"/>
      <c r="AD212" s="1"/>
      <c r="AE212" s="1"/>
      <c r="AF212" s="1"/>
      <c r="AG212" s="1"/>
    </row>
    <row r="213" spans="1:33" s="3" customFormat="1" ht="5.25" customHeight="1">
      <c r="A213" s="73"/>
      <c r="B213" s="58"/>
      <c r="C213" s="58"/>
      <c r="D213" s="58"/>
      <c r="E213" s="58"/>
      <c r="F213" s="58"/>
      <c r="I213" s="58"/>
      <c r="J213" s="58"/>
      <c r="K213" s="58"/>
      <c r="L213" s="58"/>
      <c r="M213" s="58"/>
      <c r="N213" s="58"/>
      <c r="O213" s="58"/>
      <c r="P213" s="58"/>
      <c r="Q213" s="58"/>
      <c r="R213" s="58"/>
      <c r="S213" s="58"/>
      <c r="T213" s="58"/>
      <c r="U213" s="58"/>
      <c r="V213" s="58"/>
      <c r="W213" s="99"/>
      <c r="X213" s="1"/>
      <c r="Z213" s="1"/>
      <c r="AA213" s="1"/>
      <c r="AB213" s="1"/>
      <c r="AC213" s="1"/>
      <c r="AD213" s="1"/>
      <c r="AE213" s="1"/>
      <c r="AF213" s="1"/>
      <c r="AG213" s="1"/>
    </row>
    <row r="214" spans="1:33" s="3" customFormat="1" ht="27" customHeight="1">
      <c r="A214" s="320" t="s">
        <v>1060</v>
      </c>
      <c r="B214" s="321"/>
      <c r="C214" s="168"/>
      <c r="D214" s="58"/>
      <c r="E214" s="320" t="s">
        <v>24</v>
      </c>
      <c r="F214" s="321"/>
      <c r="G214" s="322"/>
      <c r="H214" s="322"/>
      <c r="I214" s="322"/>
      <c r="J214" s="322"/>
      <c r="K214" s="58"/>
      <c r="L214" s="58"/>
      <c r="M214" s="315" t="s">
        <v>1061</v>
      </c>
      <c r="N214" s="315"/>
      <c r="O214" s="315"/>
      <c r="P214" s="315"/>
      <c r="Q214" s="322"/>
      <c r="R214" s="322"/>
      <c r="S214" s="322"/>
      <c r="T214" s="322"/>
      <c r="U214" s="322"/>
      <c r="V214" s="322"/>
      <c r="W214" s="322"/>
      <c r="X214" s="1"/>
      <c r="Z214" s="1"/>
      <c r="AA214" s="1"/>
      <c r="AB214" s="1"/>
      <c r="AC214" s="1"/>
      <c r="AD214" s="1"/>
      <c r="AE214" s="1"/>
      <c r="AF214" s="1"/>
      <c r="AG214" s="1"/>
    </row>
    <row r="215" spans="1:33" s="172" customFormat="1" ht="5.25" customHeight="1">
      <c r="A215" s="58"/>
      <c r="B215" s="58"/>
      <c r="C215" s="58"/>
      <c r="D215" s="58"/>
      <c r="E215" s="58"/>
      <c r="F215" s="58"/>
      <c r="G215" s="58"/>
      <c r="H215" s="58"/>
      <c r="I215" s="58"/>
      <c r="J215" s="58"/>
      <c r="K215" s="58"/>
      <c r="L215" s="58"/>
      <c r="M215" s="107"/>
      <c r="N215" s="107"/>
      <c r="O215" s="107"/>
      <c r="P215" s="107"/>
      <c r="Q215" s="107"/>
      <c r="R215" s="107"/>
      <c r="S215" s="107"/>
      <c r="T215" s="107"/>
      <c r="U215" s="107"/>
      <c r="V215" s="107"/>
      <c r="W215" s="108"/>
      <c r="X215" s="76"/>
      <c r="Z215" s="76"/>
      <c r="AA215" s="76"/>
      <c r="AB215" s="76"/>
      <c r="AC215" s="76"/>
      <c r="AD215" s="76"/>
      <c r="AE215" s="76"/>
      <c r="AF215" s="76"/>
      <c r="AG215" s="76"/>
    </row>
    <row r="216" spans="1:33" s="172" customFormat="1" ht="15.75" customHeight="1">
      <c r="C216" s="315" t="s">
        <v>1040</v>
      </c>
      <c r="D216" s="315"/>
      <c r="E216" s="315"/>
      <c r="F216" s="315"/>
      <c r="H216" s="58"/>
      <c r="I216" s="58"/>
      <c r="J216" s="58"/>
      <c r="O216" s="315" t="s">
        <v>1043</v>
      </c>
      <c r="P216" s="315"/>
      <c r="Q216" s="315"/>
      <c r="R216" s="315"/>
      <c r="S216" s="315"/>
      <c r="T216" s="315"/>
      <c r="U216" s="315"/>
      <c r="V216" s="315"/>
      <c r="W216" s="99"/>
      <c r="X216" s="76"/>
      <c r="Z216" s="76"/>
      <c r="AA216" s="76"/>
      <c r="AB216" s="76"/>
      <c r="AC216" s="76"/>
      <c r="AD216" s="76"/>
      <c r="AE216" s="76"/>
      <c r="AF216" s="76"/>
      <c r="AG216" s="76"/>
    </row>
    <row r="217" spans="1:33" s="172" customFormat="1" ht="24.75" customHeight="1">
      <c r="A217" s="58"/>
      <c r="B217" s="58"/>
      <c r="C217" s="58"/>
      <c r="D217" s="58"/>
      <c r="E217" s="329"/>
      <c r="F217" s="329"/>
      <c r="H217" s="58"/>
      <c r="I217" s="58"/>
      <c r="J217" s="58"/>
      <c r="O217" s="227"/>
      <c r="P217" s="227"/>
      <c r="Q217" s="227"/>
      <c r="R217" s="227"/>
      <c r="S217" s="227"/>
      <c r="T217" s="227"/>
      <c r="U217" s="227"/>
      <c r="V217" s="227"/>
      <c r="X217" s="76"/>
      <c r="Z217" s="76"/>
      <c r="AA217" s="76"/>
      <c r="AB217" s="76"/>
      <c r="AC217" s="76"/>
      <c r="AD217" s="76"/>
      <c r="AE217" s="76"/>
      <c r="AF217" s="76"/>
      <c r="AG217" s="76"/>
    </row>
    <row r="218" spans="1:33" s="109" customFormat="1" ht="12" customHeight="1">
      <c r="C218" s="169" t="s">
        <v>1041</v>
      </c>
      <c r="D218" s="110"/>
      <c r="E218" s="331" t="s">
        <v>1042</v>
      </c>
      <c r="F218" s="331"/>
      <c r="G218" s="110"/>
      <c r="I218" s="110"/>
      <c r="J218" s="110"/>
      <c r="K218" s="110"/>
      <c r="L218" s="110"/>
      <c r="M218" s="110"/>
      <c r="N218" s="110"/>
      <c r="O218" s="169"/>
      <c r="P218" s="169"/>
      <c r="Q218" s="169"/>
      <c r="R218" s="169"/>
      <c r="S218" s="169"/>
      <c r="T218" s="169"/>
      <c r="U218" s="169"/>
      <c r="V218" s="169"/>
      <c r="W218" s="111"/>
      <c r="X218" s="112"/>
      <c r="Z218" s="112"/>
      <c r="AA218" s="112"/>
      <c r="AB218" s="112"/>
      <c r="AC218" s="112"/>
      <c r="AD218" s="112"/>
      <c r="AE218" s="112"/>
      <c r="AF218" s="112"/>
      <c r="AG218" s="112"/>
    </row>
    <row r="219" spans="1:33" s="172" customFormat="1" ht="3"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99"/>
      <c r="X219" s="76"/>
      <c r="Z219" s="76"/>
      <c r="AA219" s="76"/>
      <c r="AB219" s="76"/>
      <c r="AC219" s="76"/>
      <c r="AD219" s="76"/>
      <c r="AE219" s="76"/>
      <c r="AF219" s="76"/>
      <c r="AG219" s="76"/>
    </row>
    <row r="220" spans="1:33" s="3" customFormat="1" ht="20.25" customHeight="1">
      <c r="A220" s="332" t="s">
        <v>996</v>
      </c>
      <c r="B220" s="332"/>
      <c r="C220" s="332"/>
      <c r="D220" s="332"/>
      <c r="E220" s="332"/>
      <c r="F220" s="332"/>
      <c r="G220" s="332"/>
      <c r="H220" s="332"/>
      <c r="I220" s="332"/>
      <c r="J220" s="332"/>
      <c r="K220" s="332"/>
      <c r="L220" s="332"/>
      <c r="M220" s="332"/>
      <c r="N220" s="332"/>
      <c r="O220" s="332"/>
      <c r="P220" s="332"/>
      <c r="Q220" s="332"/>
      <c r="R220" s="332"/>
      <c r="S220" s="332"/>
      <c r="T220" s="332"/>
      <c r="U220" s="332"/>
      <c r="V220" s="332"/>
      <c r="W220" s="332"/>
      <c r="X220" s="1"/>
      <c r="Z220" s="1"/>
      <c r="AA220" s="1"/>
      <c r="AB220" s="1"/>
      <c r="AC220" s="1"/>
      <c r="AD220" s="1"/>
      <c r="AE220" s="1"/>
      <c r="AF220" s="1"/>
      <c r="AG220" s="1"/>
    </row>
    <row r="221" spans="1:33" s="3" customFormat="1" ht="15.75" customHeight="1">
      <c r="A221" s="333" t="s">
        <v>25</v>
      </c>
      <c r="B221" s="334"/>
      <c r="C221" s="315" t="s">
        <v>22</v>
      </c>
      <c r="D221" s="315"/>
      <c r="E221" s="337" t="s">
        <v>3</v>
      </c>
      <c r="F221" s="320" t="s">
        <v>346</v>
      </c>
      <c r="G221" s="339"/>
      <c r="H221" s="339"/>
      <c r="I221" s="339"/>
      <c r="J221" s="339"/>
      <c r="K221" s="339"/>
      <c r="L221" s="339"/>
      <c r="M221" s="339"/>
      <c r="N221" s="339"/>
      <c r="O221" s="339"/>
      <c r="P221" s="339"/>
      <c r="Q221" s="339"/>
      <c r="R221" s="339"/>
      <c r="S221" s="339"/>
      <c r="T221" s="321"/>
      <c r="U221" s="167"/>
      <c r="V221" s="218" t="s">
        <v>27</v>
      </c>
      <c r="W221" s="315" t="s">
        <v>1082</v>
      </c>
      <c r="X221" s="1"/>
      <c r="Z221" s="1"/>
      <c r="AA221" s="1"/>
      <c r="AB221" s="1"/>
      <c r="AC221" s="1"/>
      <c r="AD221" s="1"/>
      <c r="AE221" s="1"/>
      <c r="AF221" s="1"/>
      <c r="AG221" s="1"/>
    </row>
    <row r="222" spans="1:33" ht="18.75" customHeight="1">
      <c r="A222" s="335"/>
      <c r="B222" s="336"/>
      <c r="C222" s="315"/>
      <c r="D222" s="315"/>
      <c r="E222" s="338"/>
      <c r="F222" s="341" t="s">
        <v>300</v>
      </c>
      <c r="G222" s="342"/>
      <c r="H222" s="343"/>
      <c r="I222" s="80" t="s">
        <v>28</v>
      </c>
      <c r="J222" s="80" t="s">
        <v>7</v>
      </c>
      <c r="K222" s="80" t="s">
        <v>8</v>
      </c>
      <c r="L222" s="80" t="s">
        <v>9</v>
      </c>
      <c r="M222" s="80" t="s">
        <v>10</v>
      </c>
      <c r="N222" s="80" t="s">
        <v>11</v>
      </c>
      <c r="O222" s="80" t="s">
        <v>12</v>
      </c>
      <c r="P222" s="80" t="s">
        <v>13</v>
      </c>
      <c r="Q222" s="80" t="s">
        <v>14</v>
      </c>
      <c r="R222" s="80" t="s">
        <v>15</v>
      </c>
      <c r="S222" s="80" t="s">
        <v>16</v>
      </c>
      <c r="T222" s="80" t="s">
        <v>17</v>
      </c>
      <c r="U222" s="14"/>
      <c r="V222" s="219"/>
      <c r="W222" s="315"/>
    </row>
    <row r="223" spans="1:33" ht="29.25" customHeight="1">
      <c r="A223" s="344" t="s">
        <v>1</v>
      </c>
      <c r="B223" s="344"/>
      <c r="C223" s="401"/>
      <c r="D223" s="401"/>
      <c r="E223" s="174"/>
      <c r="F223" s="222" t="s">
        <v>1031</v>
      </c>
      <c r="G223" s="346"/>
      <c r="H223" s="223"/>
      <c r="I223" s="103"/>
      <c r="J223" s="81"/>
      <c r="K223" s="81"/>
      <c r="L223" s="81"/>
      <c r="M223" s="81"/>
      <c r="N223" s="81"/>
      <c r="O223" s="81"/>
      <c r="P223" s="81"/>
      <c r="Q223" s="81"/>
      <c r="R223" s="81"/>
      <c r="S223" s="81"/>
      <c r="T223" s="81"/>
      <c r="U223" s="82"/>
      <c r="V223" s="127"/>
      <c r="W223" s="347" t="b">
        <f>IF($G$242="porcentaje",FIXED(V223/V224*100,2)&amp;"%",IF($G$242="Promedio",V223/V224,IF($G$242="variación porcentual",FIXED(((V223/V224)-1)*100,2)&amp;"%",IF($G$242="OTRAS","CAPTURAR EL RESULTADO DEL INDICADOR"))))</f>
        <v>0</v>
      </c>
      <c r="Y223" s="1"/>
      <c r="AC223" s="10"/>
      <c r="AF223" s="10"/>
      <c r="AG223" s="10"/>
    </row>
    <row r="224" spans="1:33" ht="30" customHeight="1">
      <c r="A224" s="344" t="s">
        <v>2</v>
      </c>
      <c r="B224" s="344"/>
      <c r="C224" s="401"/>
      <c r="D224" s="401"/>
      <c r="E224" s="174"/>
      <c r="F224" s="222" t="s">
        <v>1032</v>
      </c>
      <c r="G224" s="346"/>
      <c r="H224" s="223"/>
      <c r="I224" s="103"/>
      <c r="J224" s="81"/>
      <c r="K224" s="81"/>
      <c r="L224" s="81"/>
      <c r="M224" s="81"/>
      <c r="N224" s="81"/>
      <c r="O224" s="81"/>
      <c r="P224" s="81"/>
      <c r="Q224" s="81"/>
      <c r="R224" s="81"/>
      <c r="S224" s="81"/>
      <c r="T224" s="81"/>
      <c r="U224" s="81">
        <f>SUM(I224:T224)</f>
        <v>0</v>
      </c>
      <c r="V224" s="127" t="str">
        <f>IF(SUM(I224:T224)=0,"",SUM(I224:T224))</f>
        <v/>
      </c>
      <c r="W224" s="347"/>
      <c r="Y224" s="1"/>
      <c r="AA224" s="3"/>
      <c r="AC224" s="10"/>
      <c r="AF224" s="10"/>
      <c r="AG224" s="10"/>
    </row>
    <row r="225" spans="1:33" ht="17.25" customHeight="1">
      <c r="A225" s="340" t="s">
        <v>298</v>
      </c>
      <c r="B225" s="340"/>
      <c r="C225" s="340"/>
      <c r="D225" s="340"/>
      <c r="E225" s="340"/>
      <c r="F225" s="340"/>
      <c r="G225" s="340"/>
      <c r="H225" s="340"/>
      <c r="I225" s="340"/>
      <c r="J225" s="340"/>
      <c r="K225" s="340"/>
      <c r="L225" s="340"/>
      <c r="M225" s="340"/>
      <c r="N225" s="340"/>
      <c r="O225" s="340"/>
      <c r="P225" s="340"/>
      <c r="Q225" s="340"/>
      <c r="R225" s="340"/>
      <c r="S225" s="340"/>
      <c r="T225" s="340"/>
      <c r="U225" s="340"/>
      <c r="V225" s="340"/>
      <c r="W225" s="340"/>
    </row>
    <row r="226" spans="1:33" s="3" customFormat="1" ht="15.75" customHeight="1">
      <c r="A226" s="333" t="s">
        <v>25</v>
      </c>
      <c r="B226" s="334"/>
      <c r="C226" s="315" t="s">
        <v>22</v>
      </c>
      <c r="D226" s="315"/>
      <c r="E226" s="337" t="s">
        <v>3</v>
      </c>
      <c r="F226" s="320" t="s">
        <v>346</v>
      </c>
      <c r="G226" s="339"/>
      <c r="H226" s="339"/>
      <c r="I226" s="339"/>
      <c r="J226" s="339"/>
      <c r="K226" s="339"/>
      <c r="L226" s="339"/>
      <c r="M226" s="339"/>
      <c r="N226" s="339"/>
      <c r="O226" s="339"/>
      <c r="P226" s="339"/>
      <c r="Q226" s="339"/>
      <c r="R226" s="339"/>
      <c r="S226" s="339"/>
      <c r="T226" s="321"/>
      <c r="U226" s="167"/>
      <c r="V226" s="218" t="s">
        <v>27</v>
      </c>
      <c r="W226" s="315" t="s">
        <v>349</v>
      </c>
      <c r="X226" s="1"/>
      <c r="Z226" s="1"/>
      <c r="AA226" s="1"/>
      <c r="AB226" s="1"/>
      <c r="AC226" s="1"/>
      <c r="AD226" s="1"/>
      <c r="AE226" s="1"/>
      <c r="AF226" s="1"/>
      <c r="AG226" s="1"/>
    </row>
    <row r="227" spans="1:33" ht="18.75" customHeight="1">
      <c r="A227" s="335"/>
      <c r="B227" s="336"/>
      <c r="C227" s="315"/>
      <c r="D227" s="315"/>
      <c r="E227" s="338"/>
      <c r="F227" s="341" t="s">
        <v>298</v>
      </c>
      <c r="G227" s="342"/>
      <c r="H227" s="343"/>
      <c r="I227" s="80" t="s">
        <v>28</v>
      </c>
      <c r="J227" s="80" t="s">
        <v>7</v>
      </c>
      <c r="K227" s="80" t="s">
        <v>8</v>
      </c>
      <c r="L227" s="80" t="s">
        <v>9</v>
      </c>
      <c r="M227" s="80" t="s">
        <v>10</v>
      </c>
      <c r="N227" s="80" t="s">
        <v>11</v>
      </c>
      <c r="O227" s="80" t="s">
        <v>12</v>
      </c>
      <c r="P227" s="80" t="s">
        <v>13</v>
      </c>
      <c r="Q227" s="80" t="s">
        <v>14</v>
      </c>
      <c r="R227" s="80" t="s">
        <v>15</v>
      </c>
      <c r="S227" s="80" t="s">
        <v>16</v>
      </c>
      <c r="T227" s="80" t="s">
        <v>17</v>
      </c>
      <c r="U227" s="14"/>
      <c r="V227" s="219"/>
      <c r="W227" s="315"/>
    </row>
    <row r="228" spans="1:33" ht="29.25" customHeight="1">
      <c r="A228" s="344" t="s">
        <v>1</v>
      </c>
      <c r="B228" s="344"/>
      <c r="C228" s="360" t="str">
        <f>IF(C223=0,"",C223)</f>
        <v/>
      </c>
      <c r="D228" s="361"/>
      <c r="E228" s="171" t="str">
        <f>IF(E223=0,"",E223)</f>
        <v/>
      </c>
      <c r="F228" s="222" t="s">
        <v>1062</v>
      </c>
      <c r="G228" s="346"/>
      <c r="H228" s="223"/>
      <c r="I228" s="103"/>
      <c r="J228" s="81"/>
      <c r="K228" s="81"/>
      <c r="L228" s="81"/>
      <c r="M228" s="81"/>
      <c r="N228" s="81"/>
      <c r="O228" s="81"/>
      <c r="P228" s="81"/>
      <c r="Q228" s="81"/>
      <c r="R228" s="81"/>
      <c r="S228" s="81"/>
      <c r="T228" s="81"/>
      <c r="U228" s="82"/>
      <c r="V228" s="127" t="str">
        <f>IF(SUM(I228:T228)=0,"",SUM(I228:T228))</f>
        <v/>
      </c>
      <c r="W228" s="347" t="b">
        <f>IF($G$242="porcentaje",FIXED(V228/V229*100,2)&amp;"%",IF($G$242="Promedio",V228/V229,IF($G$242="variación porcentual",FIXED(((V228/V229)-1)*100,2)&amp;"%",IF($G$242="OTRAS","CAPTURAR EL RESULTADO DEL INDICADOR"))))</f>
        <v>0</v>
      </c>
      <c r="Y228" s="1"/>
      <c r="AC228" s="10"/>
      <c r="AF228" s="10"/>
      <c r="AG228" s="10"/>
    </row>
    <row r="229" spans="1:33" ht="30" customHeight="1">
      <c r="A229" s="344" t="s">
        <v>2</v>
      </c>
      <c r="B229" s="344"/>
      <c r="C229" s="360" t="str">
        <f>IF(C224=0,"",C224)</f>
        <v/>
      </c>
      <c r="D229" s="361"/>
      <c r="E229" s="171" t="str">
        <f>IF(E224=0,"",E224)</f>
        <v/>
      </c>
      <c r="F229" s="222" t="s">
        <v>1063</v>
      </c>
      <c r="G229" s="346"/>
      <c r="H229" s="223"/>
      <c r="I229" s="103"/>
      <c r="J229" s="81"/>
      <c r="K229" s="81"/>
      <c r="L229" s="81"/>
      <c r="M229" s="81"/>
      <c r="N229" s="81"/>
      <c r="O229" s="81"/>
      <c r="P229" s="81"/>
      <c r="Q229" s="81"/>
      <c r="R229" s="81"/>
      <c r="S229" s="81"/>
      <c r="T229" s="81"/>
      <c r="U229" s="81">
        <f>SUM(I229:T229)</f>
        <v>0</v>
      </c>
      <c r="V229" s="127" t="str">
        <f>IF(SUM(I229:T229)=0,"",SUM(I229:T229))</f>
        <v/>
      </c>
      <c r="W229" s="347"/>
      <c r="Y229" s="1"/>
      <c r="AA229" s="3"/>
      <c r="AC229" s="10"/>
      <c r="AF229" s="10"/>
      <c r="AG229" s="10"/>
    </row>
    <row r="230" spans="1:33" s="76" customFormat="1" ht="5.25" customHeight="1">
      <c r="A230" s="83"/>
      <c r="B230" s="83"/>
      <c r="C230" s="83"/>
      <c r="D230" s="84"/>
      <c r="E230" s="84"/>
      <c r="F230" s="85"/>
      <c r="G230" s="85"/>
      <c r="H230" s="85"/>
      <c r="I230" s="86"/>
      <c r="J230" s="87"/>
      <c r="K230" s="87"/>
      <c r="L230" s="87"/>
      <c r="M230" s="87"/>
      <c r="N230" s="87"/>
      <c r="O230" s="87"/>
      <c r="P230" s="87"/>
      <c r="Q230" s="87"/>
      <c r="R230" s="87"/>
      <c r="S230" s="87"/>
      <c r="T230" s="87"/>
      <c r="U230" s="88"/>
      <c r="V230" s="89"/>
      <c r="W230" s="90"/>
      <c r="X230" s="92"/>
      <c r="Y230" s="172"/>
      <c r="AC230" s="92"/>
      <c r="AD230" s="92"/>
      <c r="AE230" s="92"/>
      <c r="AF230" s="92"/>
      <c r="AG230" s="92"/>
    </row>
    <row r="231" spans="1:33" ht="16.5" customHeight="1">
      <c r="A231" s="348" t="s">
        <v>997</v>
      </c>
      <c r="B231" s="348"/>
      <c r="C231" s="348"/>
      <c r="D231" s="348"/>
      <c r="E231" s="348"/>
      <c r="F231" s="348"/>
      <c r="G231" s="348"/>
      <c r="H231" s="348"/>
      <c r="I231" s="348"/>
      <c r="J231" s="348"/>
      <c r="K231" s="348"/>
      <c r="L231" s="348"/>
      <c r="M231" s="348"/>
      <c r="N231" s="348"/>
      <c r="O231" s="348"/>
      <c r="P231" s="348"/>
      <c r="Q231" s="348"/>
      <c r="R231" s="348"/>
      <c r="S231" s="348"/>
      <c r="T231" s="348"/>
      <c r="U231" s="348"/>
      <c r="V231" s="348"/>
      <c r="W231" s="128" t="str">
        <f>IF(ISERROR(W228/W223)=TRUE,"",(W228/W223))</f>
        <v/>
      </c>
      <c r="X231" s="10"/>
      <c r="AC231" s="10"/>
      <c r="AD231" s="10"/>
      <c r="AE231" s="10"/>
      <c r="AF231" s="10"/>
      <c r="AG231" s="10"/>
    </row>
    <row r="232" spans="1:33" ht="6.75" customHeight="1">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91"/>
      <c r="X232" s="10"/>
      <c r="AC232" s="10"/>
      <c r="AD232" s="10"/>
      <c r="AE232" s="10"/>
      <c r="AF232" s="10"/>
      <c r="AG232" s="10"/>
    </row>
    <row r="233" spans="1:33" s="3" customFormat="1" ht="33" customHeight="1">
      <c r="A233" s="349" t="s">
        <v>1033</v>
      </c>
      <c r="B233" s="350"/>
      <c r="C233" s="350"/>
      <c r="D233" s="350"/>
      <c r="E233" s="350"/>
      <c r="F233" s="351"/>
      <c r="G233" s="352"/>
      <c r="H233" s="352"/>
      <c r="I233" s="352"/>
      <c r="J233" s="352"/>
      <c r="K233" s="352"/>
      <c r="L233" s="352"/>
      <c r="M233" s="352"/>
      <c r="N233" s="352"/>
      <c r="O233" s="352"/>
      <c r="P233" s="352"/>
      <c r="Q233" s="352"/>
      <c r="R233" s="352"/>
      <c r="S233" s="352"/>
      <c r="T233" s="352"/>
      <c r="U233" s="352"/>
      <c r="V233" s="352"/>
      <c r="W233" s="353"/>
      <c r="X233" s="1"/>
      <c r="Z233" s="1"/>
      <c r="AA233" s="1"/>
      <c r="AB233" s="1"/>
      <c r="AC233" s="1"/>
      <c r="AD233" s="1"/>
      <c r="AE233" s="1"/>
      <c r="AF233" s="1"/>
      <c r="AG233" s="1"/>
    </row>
    <row r="234" spans="1:33" s="75" customFormat="1" ht="48" customHeight="1">
      <c r="A234" s="315" t="s">
        <v>1051</v>
      </c>
      <c r="B234" s="315"/>
      <c r="C234" s="316"/>
      <c r="D234" s="317"/>
      <c r="E234" s="317"/>
      <c r="F234" s="317"/>
      <c r="G234" s="317"/>
      <c r="H234" s="317"/>
      <c r="I234" s="317"/>
      <c r="J234" s="317"/>
      <c r="K234" s="317"/>
      <c r="L234" s="317"/>
      <c r="M234" s="317"/>
      <c r="N234" s="317"/>
      <c r="O234" s="317"/>
      <c r="P234" s="317"/>
      <c r="Q234" s="317"/>
      <c r="R234" s="317"/>
      <c r="S234" s="317"/>
      <c r="T234" s="317"/>
      <c r="U234" s="317"/>
      <c r="V234" s="317"/>
      <c r="W234" s="318"/>
      <c r="X234" s="74"/>
      <c r="Z234" s="74"/>
      <c r="AA234" s="74"/>
      <c r="AB234" s="74"/>
      <c r="AC234" s="74"/>
      <c r="AD234" s="74"/>
      <c r="AE234" s="74"/>
      <c r="AF234" s="74"/>
      <c r="AG234" s="74"/>
    </row>
    <row r="235" spans="1:33" s="3" customFormat="1" ht="6" customHeight="1">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1"/>
      <c r="Z235" s="1"/>
      <c r="AA235" s="1"/>
      <c r="AB235" s="1"/>
      <c r="AC235" s="1"/>
      <c r="AD235" s="1"/>
      <c r="AE235" s="1"/>
      <c r="AF235" s="1"/>
      <c r="AG235" s="1"/>
    </row>
    <row r="236" spans="1:33" s="9" customFormat="1" ht="13.5" customHeight="1">
      <c r="A236" s="323" t="s">
        <v>1046</v>
      </c>
      <c r="B236" s="324"/>
      <c r="C236" s="324"/>
      <c r="D236" s="324"/>
      <c r="E236" s="324"/>
      <c r="F236" s="324"/>
      <c r="G236" s="324"/>
      <c r="H236" s="324"/>
      <c r="I236" s="324"/>
      <c r="J236" s="324"/>
      <c r="K236" s="324"/>
      <c r="L236" s="324"/>
      <c r="M236" s="324"/>
      <c r="N236" s="324"/>
      <c r="O236" s="324"/>
      <c r="P236" s="324"/>
      <c r="Q236" s="324"/>
      <c r="R236" s="324"/>
      <c r="S236" s="324"/>
      <c r="T236" s="324"/>
      <c r="U236" s="324"/>
      <c r="V236" s="324"/>
      <c r="W236" s="325"/>
      <c r="X236" s="76"/>
      <c r="Z236" s="76"/>
      <c r="AA236" s="76"/>
      <c r="AB236" s="76"/>
      <c r="AC236" s="76"/>
      <c r="AD236" s="76"/>
      <c r="AE236" s="76"/>
      <c r="AF236" s="76"/>
      <c r="AG236" s="76"/>
    </row>
    <row r="237" spans="1:33" s="9" customFormat="1" ht="4.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99"/>
      <c r="X237" s="76"/>
      <c r="Z237" s="76"/>
      <c r="AA237" s="76"/>
      <c r="AB237" s="76"/>
      <c r="AC237" s="76"/>
      <c r="AD237" s="76"/>
      <c r="AE237" s="76"/>
      <c r="AF237" s="76"/>
      <c r="AG237" s="76"/>
    </row>
    <row r="238" spans="1:33" s="3" customFormat="1" ht="30" customHeight="1">
      <c r="A238" s="315" t="s">
        <v>22</v>
      </c>
      <c r="B238" s="315"/>
      <c r="C238" s="356"/>
      <c r="D238" s="356"/>
      <c r="E238" s="356"/>
      <c r="F238" s="356"/>
      <c r="G238" s="356"/>
      <c r="H238" s="356"/>
      <c r="I238" s="356"/>
      <c r="J238" s="356"/>
      <c r="K238" s="356"/>
      <c r="L238" s="356"/>
      <c r="M238" s="356"/>
      <c r="N238" s="356"/>
      <c r="O238" s="356"/>
      <c r="P238" s="356"/>
      <c r="Q238" s="356"/>
      <c r="R238" s="356"/>
      <c r="S238" s="356"/>
      <c r="T238" s="356"/>
      <c r="U238" s="356"/>
      <c r="V238" s="356"/>
      <c r="W238" s="356"/>
      <c r="X238" s="1"/>
      <c r="Z238" s="1"/>
      <c r="AA238" s="1"/>
      <c r="AB238" s="1"/>
      <c r="AC238" s="1"/>
      <c r="AD238" s="1"/>
      <c r="AE238" s="1"/>
      <c r="AF238" s="1"/>
      <c r="AG238" s="1"/>
    </row>
    <row r="239" spans="1:33" s="3" customFormat="1" ht="3.75" customHeight="1">
      <c r="A239" s="73"/>
      <c r="B239" s="58"/>
      <c r="C239" s="58"/>
      <c r="D239" s="58"/>
      <c r="E239" s="58"/>
      <c r="F239" s="58"/>
      <c r="I239" s="58"/>
      <c r="J239" s="58"/>
      <c r="K239" s="58"/>
      <c r="L239" s="58"/>
      <c r="M239" s="58"/>
      <c r="N239" s="58"/>
      <c r="O239" s="58"/>
      <c r="P239" s="58"/>
      <c r="Q239" s="58"/>
      <c r="R239" s="58"/>
      <c r="S239" s="58"/>
      <c r="T239" s="58"/>
      <c r="U239" s="58"/>
      <c r="V239" s="58"/>
      <c r="W239" s="99"/>
      <c r="X239" s="1"/>
      <c r="Z239" s="1"/>
      <c r="AA239" s="1"/>
      <c r="AB239" s="1"/>
      <c r="AC239" s="1"/>
      <c r="AD239" s="1"/>
      <c r="AE239" s="1"/>
      <c r="AF239" s="1"/>
      <c r="AG239" s="1"/>
    </row>
    <row r="240" spans="1:33" s="3" customFormat="1" ht="27" customHeight="1">
      <c r="A240" s="320" t="s">
        <v>368</v>
      </c>
      <c r="B240" s="321"/>
      <c r="C240" s="113"/>
      <c r="D240" s="58"/>
      <c r="E240" s="315" t="s">
        <v>4</v>
      </c>
      <c r="F240" s="315"/>
      <c r="G240" s="322"/>
      <c r="H240" s="322"/>
      <c r="I240" s="322"/>
      <c r="J240" s="322"/>
      <c r="K240" s="58"/>
      <c r="L240" s="58"/>
      <c r="M240" s="315" t="s">
        <v>1045</v>
      </c>
      <c r="N240" s="315"/>
      <c r="O240" s="315"/>
      <c r="P240" s="315"/>
      <c r="Q240" s="322"/>
      <c r="R240" s="322"/>
      <c r="S240" s="322"/>
      <c r="T240" s="322"/>
      <c r="U240" s="322"/>
      <c r="V240" s="322"/>
      <c r="W240" s="322"/>
      <c r="X240" s="1"/>
      <c r="Z240" s="1"/>
      <c r="AA240" s="1"/>
      <c r="AB240" s="1"/>
      <c r="AC240" s="1"/>
      <c r="AD240" s="1"/>
      <c r="AE240" s="1"/>
      <c r="AF240" s="1"/>
      <c r="AG240" s="1"/>
    </row>
    <row r="241" spans="1:33" s="3" customFormat="1" ht="5.25" customHeight="1">
      <c r="A241" s="73"/>
      <c r="B241" s="58"/>
      <c r="C241" s="58"/>
      <c r="D241" s="58"/>
      <c r="E241" s="58"/>
      <c r="F241" s="58"/>
      <c r="I241" s="58"/>
      <c r="J241" s="58"/>
      <c r="K241" s="58"/>
      <c r="L241" s="58"/>
      <c r="M241" s="58"/>
      <c r="N241" s="58"/>
      <c r="O241" s="58"/>
      <c r="P241" s="58"/>
      <c r="Q241" s="58"/>
      <c r="R241" s="58"/>
      <c r="S241" s="58"/>
      <c r="T241" s="58"/>
      <c r="U241" s="58"/>
      <c r="V241" s="58"/>
      <c r="W241" s="99"/>
      <c r="X241" s="1"/>
      <c r="Z241" s="1"/>
      <c r="AA241" s="1"/>
      <c r="AB241" s="1"/>
      <c r="AC241" s="1"/>
      <c r="AD241" s="1"/>
      <c r="AE241" s="1"/>
      <c r="AF241" s="1"/>
      <c r="AG241" s="1"/>
    </row>
    <row r="242" spans="1:33" s="3" customFormat="1" ht="27" customHeight="1">
      <c r="A242" s="320" t="s">
        <v>1060</v>
      </c>
      <c r="B242" s="321"/>
      <c r="C242" s="148"/>
      <c r="D242" s="58"/>
      <c r="E242" s="320" t="s">
        <v>24</v>
      </c>
      <c r="F242" s="321"/>
      <c r="G242" s="322"/>
      <c r="H242" s="322"/>
      <c r="I242" s="322"/>
      <c r="J242" s="322"/>
      <c r="K242" s="58"/>
      <c r="L242" s="58"/>
      <c r="M242" s="315" t="s">
        <v>1061</v>
      </c>
      <c r="N242" s="315"/>
      <c r="O242" s="315"/>
      <c r="P242" s="315"/>
      <c r="Q242" s="322"/>
      <c r="R242" s="322"/>
      <c r="S242" s="322"/>
      <c r="T242" s="322"/>
      <c r="U242" s="322"/>
      <c r="V242" s="322"/>
      <c r="W242" s="322"/>
      <c r="X242" s="1"/>
      <c r="Z242" s="1"/>
      <c r="AA242" s="1"/>
      <c r="AB242" s="1"/>
      <c r="AC242" s="1"/>
      <c r="AD242" s="1"/>
      <c r="AE242" s="1"/>
      <c r="AF242" s="1"/>
      <c r="AG242" s="1"/>
    </row>
    <row r="243" spans="1:33" s="9" customFormat="1" ht="5.25" customHeight="1">
      <c r="A243" s="58"/>
      <c r="B243" s="58"/>
      <c r="C243" s="58"/>
      <c r="D243" s="58"/>
      <c r="E243" s="58"/>
      <c r="F243" s="58"/>
      <c r="G243" s="58"/>
      <c r="H243" s="58"/>
      <c r="I243" s="58"/>
      <c r="J243" s="58"/>
      <c r="K243" s="58"/>
      <c r="L243" s="58"/>
      <c r="M243" s="107"/>
      <c r="N243" s="107"/>
      <c r="O243" s="107"/>
      <c r="P243" s="107"/>
      <c r="Q243" s="107"/>
      <c r="R243" s="107"/>
      <c r="S243" s="107"/>
      <c r="T243" s="107"/>
      <c r="U243" s="107"/>
      <c r="V243" s="107"/>
      <c r="W243" s="108"/>
      <c r="X243" s="76"/>
      <c r="Z243" s="76"/>
      <c r="AA243" s="76"/>
      <c r="AB243" s="76"/>
      <c r="AC243" s="76"/>
      <c r="AD243" s="76"/>
      <c r="AE243" s="76"/>
      <c r="AF243" s="76"/>
      <c r="AG243" s="76"/>
    </row>
    <row r="244" spans="1:33" s="9" customFormat="1" ht="15.75" customHeight="1">
      <c r="C244" s="315" t="s">
        <v>1040</v>
      </c>
      <c r="D244" s="315"/>
      <c r="E244" s="315"/>
      <c r="F244" s="315"/>
      <c r="H244" s="58"/>
      <c r="I244" s="58"/>
      <c r="J244" s="58"/>
      <c r="O244" s="315" t="s">
        <v>1043</v>
      </c>
      <c r="P244" s="315"/>
      <c r="Q244" s="315"/>
      <c r="R244" s="315"/>
      <c r="S244" s="315"/>
      <c r="T244" s="315"/>
      <c r="U244" s="315"/>
      <c r="V244" s="315"/>
      <c r="W244" s="99"/>
      <c r="X244" s="76"/>
      <c r="Z244" s="76"/>
      <c r="AA244" s="76"/>
      <c r="AB244" s="76"/>
      <c r="AC244" s="76"/>
      <c r="AD244" s="76"/>
      <c r="AE244" s="76"/>
      <c r="AF244" s="76"/>
      <c r="AG244" s="76"/>
    </row>
    <row r="245" spans="1:33" s="9" customFormat="1" ht="24.75" customHeight="1">
      <c r="A245" s="58"/>
      <c r="B245" s="58"/>
      <c r="C245" s="58"/>
      <c r="D245" s="58"/>
      <c r="E245" s="329"/>
      <c r="F245" s="329"/>
      <c r="H245" s="58"/>
      <c r="I245" s="58"/>
      <c r="J245" s="58"/>
      <c r="O245" s="227"/>
      <c r="P245" s="227"/>
      <c r="Q245" s="227"/>
      <c r="R245" s="227"/>
      <c r="S245" s="227"/>
      <c r="T245" s="227"/>
      <c r="U245" s="227"/>
      <c r="V245" s="227"/>
      <c r="X245" s="76"/>
      <c r="Z245" s="76"/>
      <c r="AA245" s="76"/>
      <c r="AB245" s="76"/>
      <c r="AC245" s="76"/>
      <c r="AD245" s="76"/>
      <c r="AE245" s="76"/>
      <c r="AF245" s="76"/>
      <c r="AG245" s="76"/>
    </row>
    <row r="246" spans="1:33" s="109" customFormat="1" ht="12" customHeight="1">
      <c r="C246" s="149" t="s">
        <v>1041</v>
      </c>
      <c r="D246" s="110"/>
      <c r="E246" s="331" t="s">
        <v>1042</v>
      </c>
      <c r="F246" s="331"/>
      <c r="G246" s="110"/>
      <c r="I246" s="110"/>
      <c r="J246" s="110"/>
      <c r="K246" s="110"/>
      <c r="L246" s="110"/>
      <c r="M246" s="110"/>
      <c r="N246" s="110"/>
      <c r="O246" s="149"/>
      <c r="P246" s="149"/>
      <c r="Q246" s="149"/>
      <c r="R246" s="149"/>
      <c r="S246" s="149"/>
      <c r="T246" s="149"/>
      <c r="U246" s="149"/>
      <c r="V246" s="149"/>
      <c r="W246" s="111"/>
      <c r="X246" s="112"/>
      <c r="Z246" s="112"/>
      <c r="AA246" s="112"/>
      <c r="AB246" s="112"/>
      <c r="AC246" s="112"/>
      <c r="AD246" s="112"/>
      <c r="AE246" s="112"/>
      <c r="AF246" s="112"/>
      <c r="AG246" s="112"/>
    </row>
    <row r="247" spans="1:33" s="9" customFormat="1" ht="3"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99"/>
      <c r="X247" s="76"/>
      <c r="Z247" s="76"/>
      <c r="AA247" s="76"/>
      <c r="AB247" s="76"/>
      <c r="AC247" s="76"/>
      <c r="AD247" s="76"/>
      <c r="AE247" s="76"/>
      <c r="AF247" s="76"/>
      <c r="AG247" s="76"/>
    </row>
    <row r="248" spans="1:33" s="3" customFormat="1" ht="20.25" customHeight="1">
      <c r="A248" s="332" t="s">
        <v>996</v>
      </c>
      <c r="B248" s="332"/>
      <c r="C248" s="332"/>
      <c r="D248" s="332"/>
      <c r="E248" s="332"/>
      <c r="F248" s="332"/>
      <c r="G248" s="332"/>
      <c r="H248" s="332"/>
      <c r="I248" s="332"/>
      <c r="J248" s="332"/>
      <c r="K248" s="332"/>
      <c r="L248" s="332"/>
      <c r="M248" s="332"/>
      <c r="N248" s="332"/>
      <c r="O248" s="332"/>
      <c r="P248" s="332"/>
      <c r="Q248" s="332"/>
      <c r="R248" s="332"/>
      <c r="S248" s="332"/>
      <c r="T248" s="332"/>
      <c r="U248" s="332"/>
      <c r="V248" s="332"/>
      <c r="W248" s="332"/>
      <c r="X248" s="1"/>
      <c r="Z248" s="1"/>
      <c r="AA248" s="1"/>
      <c r="AB248" s="1"/>
      <c r="AC248" s="1"/>
      <c r="AD248" s="1"/>
      <c r="AE248" s="1"/>
      <c r="AF248" s="1"/>
      <c r="AG248" s="1"/>
    </row>
    <row r="249" spans="1:33" s="3" customFormat="1" ht="15.75" customHeight="1">
      <c r="A249" s="333" t="s">
        <v>25</v>
      </c>
      <c r="B249" s="334"/>
      <c r="C249" s="315" t="s">
        <v>22</v>
      </c>
      <c r="D249" s="315"/>
      <c r="E249" s="337" t="s">
        <v>3</v>
      </c>
      <c r="F249" s="320" t="s">
        <v>346</v>
      </c>
      <c r="G249" s="339"/>
      <c r="H249" s="339"/>
      <c r="I249" s="339"/>
      <c r="J249" s="339"/>
      <c r="K249" s="339"/>
      <c r="L249" s="339"/>
      <c r="M249" s="339"/>
      <c r="N249" s="339"/>
      <c r="O249" s="339"/>
      <c r="P249" s="339"/>
      <c r="Q249" s="339"/>
      <c r="R249" s="339"/>
      <c r="S249" s="339"/>
      <c r="T249" s="321"/>
      <c r="U249" s="146"/>
      <c r="V249" s="218" t="s">
        <v>27</v>
      </c>
      <c r="W249" s="315" t="s">
        <v>1082</v>
      </c>
      <c r="X249" s="1"/>
      <c r="Z249" s="1"/>
      <c r="AA249" s="1"/>
      <c r="AB249" s="1"/>
      <c r="AC249" s="1"/>
      <c r="AD249" s="1"/>
      <c r="AE249" s="1"/>
      <c r="AF249" s="1"/>
      <c r="AG249" s="1"/>
    </row>
    <row r="250" spans="1:33" ht="18.75" customHeight="1">
      <c r="A250" s="335"/>
      <c r="B250" s="336"/>
      <c r="C250" s="315"/>
      <c r="D250" s="315"/>
      <c r="E250" s="338"/>
      <c r="F250" s="341" t="s">
        <v>300</v>
      </c>
      <c r="G250" s="342"/>
      <c r="H250" s="343"/>
      <c r="I250" s="80" t="s">
        <v>28</v>
      </c>
      <c r="J250" s="80" t="s">
        <v>7</v>
      </c>
      <c r="K250" s="80" t="s">
        <v>8</v>
      </c>
      <c r="L250" s="80" t="s">
        <v>9</v>
      </c>
      <c r="M250" s="80" t="s">
        <v>10</v>
      </c>
      <c r="N250" s="80" t="s">
        <v>11</v>
      </c>
      <c r="O250" s="80" t="s">
        <v>12</v>
      </c>
      <c r="P250" s="80" t="s">
        <v>13</v>
      </c>
      <c r="Q250" s="80" t="s">
        <v>14</v>
      </c>
      <c r="R250" s="80" t="s">
        <v>15</v>
      </c>
      <c r="S250" s="80" t="s">
        <v>16</v>
      </c>
      <c r="T250" s="80" t="s">
        <v>17</v>
      </c>
      <c r="U250" s="14"/>
      <c r="V250" s="219"/>
      <c r="W250" s="315"/>
    </row>
    <row r="251" spans="1:33" ht="29.25" customHeight="1">
      <c r="A251" s="344" t="s">
        <v>1</v>
      </c>
      <c r="B251" s="344"/>
      <c r="C251" s="401"/>
      <c r="D251" s="401"/>
      <c r="E251" s="151"/>
      <c r="F251" s="222" t="s">
        <v>1031</v>
      </c>
      <c r="G251" s="346"/>
      <c r="H251" s="223"/>
      <c r="I251" s="103"/>
      <c r="J251" s="81"/>
      <c r="K251" s="81"/>
      <c r="L251" s="81"/>
      <c r="M251" s="81"/>
      <c r="N251" s="81"/>
      <c r="O251" s="81"/>
      <c r="P251" s="81"/>
      <c r="Q251" s="81"/>
      <c r="R251" s="81"/>
      <c r="S251" s="81"/>
      <c r="T251" s="81"/>
      <c r="U251" s="82"/>
      <c r="V251" s="127"/>
      <c r="W251" s="347" t="b">
        <f>IF($G$242="porcentaje",FIXED(V251/V252*100,2)&amp;"%",IF($G$242="Promedio",V251/V252,IF($G$242="variación porcentual",FIXED(((V251/V252)-1)*100,2)&amp;"%",IF($G$242="OTRAS","CAPTURAR EL RESULTADO DEL INDICADOR"))))</f>
        <v>0</v>
      </c>
      <c r="Y251" s="1"/>
      <c r="AC251" s="10"/>
      <c r="AF251" s="10"/>
      <c r="AG251" s="10"/>
    </row>
    <row r="252" spans="1:33" ht="30" customHeight="1">
      <c r="A252" s="344" t="s">
        <v>2</v>
      </c>
      <c r="B252" s="344"/>
      <c r="C252" s="401"/>
      <c r="D252" s="401"/>
      <c r="E252" s="151"/>
      <c r="F252" s="222" t="s">
        <v>1032</v>
      </c>
      <c r="G252" s="346"/>
      <c r="H252" s="223"/>
      <c r="I252" s="103"/>
      <c r="J252" s="81"/>
      <c r="K252" s="81"/>
      <c r="L252" s="81"/>
      <c r="M252" s="81"/>
      <c r="N252" s="81"/>
      <c r="O252" s="81"/>
      <c r="P252" s="81"/>
      <c r="Q252" s="81"/>
      <c r="R252" s="81"/>
      <c r="S252" s="81"/>
      <c r="T252" s="81"/>
      <c r="U252" s="81">
        <f>SUM(I252:T252)</f>
        <v>0</v>
      </c>
      <c r="V252" s="127" t="str">
        <f>IF(SUM(I252:T252)=0,"",SUM(I252:T252))</f>
        <v/>
      </c>
      <c r="W252" s="347"/>
      <c r="Y252" s="1"/>
      <c r="AA252" s="3"/>
      <c r="AC252" s="10"/>
      <c r="AF252" s="10"/>
      <c r="AG252" s="10"/>
    </row>
    <row r="253" spans="1:33" ht="17.25" customHeight="1">
      <c r="A253" s="340" t="s">
        <v>298</v>
      </c>
      <c r="B253" s="340"/>
      <c r="C253" s="340"/>
      <c r="D253" s="340"/>
      <c r="E253" s="340"/>
      <c r="F253" s="340"/>
      <c r="G253" s="340"/>
      <c r="H253" s="340"/>
      <c r="I253" s="340"/>
      <c r="J253" s="340"/>
      <c r="K253" s="340"/>
      <c r="L253" s="340"/>
      <c r="M253" s="340"/>
      <c r="N253" s="340"/>
      <c r="O253" s="340"/>
      <c r="P253" s="340"/>
      <c r="Q253" s="340"/>
      <c r="R253" s="340"/>
      <c r="S253" s="340"/>
      <c r="T253" s="340"/>
      <c r="U253" s="340"/>
      <c r="V253" s="340"/>
      <c r="W253" s="340"/>
    </row>
    <row r="254" spans="1:33" s="3" customFormat="1" ht="15.75" customHeight="1">
      <c r="A254" s="333" t="s">
        <v>25</v>
      </c>
      <c r="B254" s="334"/>
      <c r="C254" s="315" t="s">
        <v>22</v>
      </c>
      <c r="D254" s="315"/>
      <c r="E254" s="337" t="s">
        <v>3</v>
      </c>
      <c r="F254" s="320" t="s">
        <v>346</v>
      </c>
      <c r="G254" s="339"/>
      <c r="H254" s="339"/>
      <c r="I254" s="339"/>
      <c r="J254" s="339"/>
      <c r="K254" s="339"/>
      <c r="L254" s="339"/>
      <c r="M254" s="339"/>
      <c r="N254" s="339"/>
      <c r="O254" s="339"/>
      <c r="P254" s="339"/>
      <c r="Q254" s="339"/>
      <c r="R254" s="339"/>
      <c r="S254" s="339"/>
      <c r="T254" s="321"/>
      <c r="U254" s="146"/>
      <c r="V254" s="218" t="s">
        <v>27</v>
      </c>
      <c r="W254" s="315" t="s">
        <v>349</v>
      </c>
      <c r="X254" s="1"/>
      <c r="Z254" s="1"/>
      <c r="AA254" s="1"/>
      <c r="AB254" s="1"/>
      <c r="AC254" s="1"/>
      <c r="AD254" s="1"/>
      <c r="AE254" s="1"/>
      <c r="AF254" s="1"/>
      <c r="AG254" s="1"/>
    </row>
    <row r="255" spans="1:33" ht="18.75" customHeight="1">
      <c r="A255" s="335"/>
      <c r="B255" s="336"/>
      <c r="C255" s="315"/>
      <c r="D255" s="315"/>
      <c r="E255" s="338"/>
      <c r="F255" s="341" t="s">
        <v>298</v>
      </c>
      <c r="G255" s="342"/>
      <c r="H255" s="343"/>
      <c r="I255" s="80" t="s">
        <v>28</v>
      </c>
      <c r="J255" s="80" t="s">
        <v>7</v>
      </c>
      <c r="K255" s="80" t="s">
        <v>8</v>
      </c>
      <c r="L255" s="80" t="s">
        <v>9</v>
      </c>
      <c r="M255" s="80" t="s">
        <v>10</v>
      </c>
      <c r="N255" s="80" t="s">
        <v>11</v>
      </c>
      <c r="O255" s="80" t="s">
        <v>12</v>
      </c>
      <c r="P255" s="80" t="s">
        <v>13</v>
      </c>
      <c r="Q255" s="80" t="s">
        <v>14</v>
      </c>
      <c r="R255" s="80" t="s">
        <v>15</v>
      </c>
      <c r="S255" s="80" t="s">
        <v>16</v>
      </c>
      <c r="T255" s="80" t="s">
        <v>17</v>
      </c>
      <c r="U255" s="14"/>
      <c r="V255" s="219"/>
      <c r="W255" s="315"/>
    </row>
    <row r="256" spans="1:33" ht="29.25" customHeight="1">
      <c r="A256" s="344" t="s">
        <v>1</v>
      </c>
      <c r="B256" s="344"/>
      <c r="C256" s="360" t="str">
        <f>IF(C251=0,"",C251)</f>
        <v/>
      </c>
      <c r="D256" s="361"/>
      <c r="E256" s="153" t="str">
        <f>IF(E251=0,"",E251)</f>
        <v/>
      </c>
      <c r="F256" s="222" t="s">
        <v>1062</v>
      </c>
      <c r="G256" s="346"/>
      <c r="H256" s="223"/>
      <c r="I256" s="103"/>
      <c r="J256" s="81"/>
      <c r="K256" s="81"/>
      <c r="L256" s="81"/>
      <c r="M256" s="81"/>
      <c r="N256" s="81"/>
      <c r="O256" s="81"/>
      <c r="P256" s="81"/>
      <c r="Q256" s="81"/>
      <c r="R256" s="81"/>
      <c r="S256" s="81"/>
      <c r="T256" s="81"/>
      <c r="U256" s="82"/>
      <c r="V256" s="127" t="str">
        <f>IF(SUM(I256:T256)=0,"",SUM(I256:T256))</f>
        <v/>
      </c>
      <c r="W256" s="347" t="b">
        <f>IF($G$242="porcentaje",FIXED(V256/V257*100,2)&amp;"%",IF($G$242="Promedio",V256/V257,IF($G$242="variación porcentual",FIXED(((V256/V257)-1)*100,2)&amp;"%",IF($G$242="OTRAS","CAPTURAR EL RESULTADO DEL INDICADOR"))))</f>
        <v>0</v>
      </c>
      <c r="Y256" s="1"/>
      <c r="AC256" s="10"/>
      <c r="AF256" s="10"/>
      <c r="AG256" s="10"/>
    </row>
    <row r="257" spans="1:33" ht="30" customHeight="1">
      <c r="A257" s="344" t="s">
        <v>2</v>
      </c>
      <c r="B257" s="344"/>
      <c r="C257" s="360"/>
      <c r="D257" s="361"/>
      <c r="E257" s="153" t="str">
        <f>IF(E252=0,"",E252)</f>
        <v/>
      </c>
      <c r="F257" s="222" t="s">
        <v>1063</v>
      </c>
      <c r="G257" s="346"/>
      <c r="H257" s="223"/>
      <c r="I257" s="103"/>
      <c r="J257" s="81"/>
      <c r="K257" s="81"/>
      <c r="L257" s="81"/>
      <c r="M257" s="81"/>
      <c r="N257" s="81"/>
      <c r="O257" s="81"/>
      <c r="P257" s="81"/>
      <c r="Q257" s="81"/>
      <c r="R257" s="81"/>
      <c r="S257" s="81"/>
      <c r="T257" s="81"/>
      <c r="U257" s="81">
        <f>SUM(I257:T257)</f>
        <v>0</v>
      </c>
      <c r="V257" s="127" t="str">
        <f>IF(SUM(I257:T257)=0,"",SUM(I257:T257))</f>
        <v/>
      </c>
      <c r="W257" s="347"/>
      <c r="Y257" s="1"/>
      <c r="AA257" s="3"/>
      <c r="AC257" s="10"/>
      <c r="AF257" s="10"/>
      <c r="AG257" s="10"/>
    </row>
    <row r="258" spans="1:33" s="76" customFormat="1" ht="5.25" customHeight="1">
      <c r="A258" s="83"/>
      <c r="B258" s="83"/>
      <c r="C258" s="83"/>
      <c r="D258" s="84"/>
      <c r="E258" s="84"/>
      <c r="F258" s="85"/>
      <c r="G258" s="85"/>
      <c r="H258" s="85"/>
      <c r="I258" s="86"/>
      <c r="J258" s="87"/>
      <c r="K258" s="87"/>
      <c r="L258" s="87"/>
      <c r="M258" s="87"/>
      <c r="N258" s="87"/>
      <c r="O258" s="87"/>
      <c r="P258" s="87"/>
      <c r="Q258" s="87"/>
      <c r="R258" s="87"/>
      <c r="S258" s="87"/>
      <c r="T258" s="87"/>
      <c r="U258" s="88"/>
      <c r="V258" s="89"/>
      <c r="W258" s="90"/>
      <c r="X258" s="92"/>
      <c r="Y258" s="9"/>
      <c r="AC258" s="92"/>
      <c r="AD258" s="92"/>
      <c r="AE258" s="92"/>
      <c r="AF258" s="92"/>
      <c r="AG258" s="92"/>
    </row>
    <row r="259" spans="1:33" ht="16.5" customHeight="1">
      <c r="A259" s="348" t="s">
        <v>997</v>
      </c>
      <c r="B259" s="348"/>
      <c r="C259" s="348"/>
      <c r="D259" s="348"/>
      <c r="E259" s="348"/>
      <c r="F259" s="348"/>
      <c r="G259" s="348"/>
      <c r="H259" s="348"/>
      <c r="I259" s="348"/>
      <c r="J259" s="348"/>
      <c r="K259" s="348"/>
      <c r="L259" s="348"/>
      <c r="M259" s="348"/>
      <c r="N259" s="348"/>
      <c r="O259" s="348"/>
      <c r="P259" s="348"/>
      <c r="Q259" s="348"/>
      <c r="R259" s="348"/>
      <c r="S259" s="348"/>
      <c r="T259" s="348"/>
      <c r="U259" s="348"/>
      <c r="V259" s="348"/>
      <c r="W259" s="128" t="str">
        <f>IF(ISERROR(W256/W251)=TRUE,"",(W256/W251))</f>
        <v/>
      </c>
      <c r="X259" s="10"/>
      <c r="AC259" s="10"/>
      <c r="AD259" s="10"/>
      <c r="AE259" s="10"/>
      <c r="AF259" s="10"/>
      <c r="AG259" s="10"/>
    </row>
    <row r="260" spans="1:33" ht="6.75" customHeight="1">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91"/>
      <c r="X260" s="10"/>
      <c r="AC260" s="10"/>
      <c r="AD260" s="10"/>
      <c r="AE260" s="10"/>
      <c r="AF260" s="10"/>
      <c r="AG260" s="10"/>
    </row>
    <row r="261" spans="1:33" s="3" customFormat="1" ht="33" customHeight="1">
      <c r="A261" s="349" t="s">
        <v>1033</v>
      </c>
      <c r="B261" s="350"/>
      <c r="C261" s="350"/>
      <c r="D261" s="350"/>
      <c r="E261" s="350"/>
      <c r="F261" s="351"/>
      <c r="G261" s="352"/>
      <c r="H261" s="352"/>
      <c r="I261" s="352"/>
      <c r="J261" s="352"/>
      <c r="K261" s="352"/>
      <c r="L261" s="352"/>
      <c r="M261" s="352"/>
      <c r="N261" s="352"/>
      <c r="O261" s="352"/>
      <c r="P261" s="352"/>
      <c r="Q261" s="352"/>
      <c r="R261" s="352"/>
      <c r="S261" s="352"/>
      <c r="T261" s="352"/>
      <c r="U261" s="352"/>
      <c r="V261" s="352"/>
      <c r="W261" s="353"/>
      <c r="X261" s="1"/>
      <c r="Z261" s="1"/>
      <c r="AA261" s="1"/>
      <c r="AB261" s="1"/>
      <c r="AC261" s="1"/>
      <c r="AD261" s="1"/>
      <c r="AE261" s="1"/>
      <c r="AF261" s="1"/>
      <c r="AG261" s="1"/>
    </row>
    <row r="262" spans="1:33" s="3" customFormat="1" ht="3.7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
      <c r="Z262" s="1"/>
      <c r="AA262" s="1"/>
      <c r="AB262" s="1"/>
      <c r="AC262" s="1"/>
      <c r="AD262" s="1"/>
      <c r="AE262" s="1"/>
      <c r="AF262" s="1"/>
      <c r="AG262" s="1"/>
    </row>
    <row r="263" spans="1:33" ht="3.75" customHeight="1">
      <c r="A263" s="21"/>
      <c r="B263" s="21"/>
      <c r="C263" s="22"/>
      <c r="D263" s="22"/>
      <c r="E263" s="22"/>
      <c r="F263" s="22"/>
      <c r="G263" s="23"/>
      <c r="H263" s="23"/>
      <c r="I263" s="24"/>
      <c r="J263" s="24"/>
      <c r="K263" s="24"/>
      <c r="L263" s="24"/>
      <c r="M263" s="24"/>
      <c r="N263" s="24"/>
      <c r="O263" s="24"/>
      <c r="P263" s="24"/>
      <c r="Q263" s="24"/>
      <c r="R263" s="24"/>
      <c r="S263" s="24"/>
      <c r="T263" s="24"/>
      <c r="U263" s="24"/>
      <c r="V263" s="25"/>
      <c r="W263" s="25"/>
    </row>
    <row r="264" spans="1:33" ht="26.25" customHeight="1">
      <c r="A264" s="312" t="s">
        <v>367</v>
      </c>
      <c r="B264" s="313"/>
      <c r="C264" s="313"/>
      <c r="D264" s="313"/>
      <c r="E264" s="313"/>
      <c r="F264" s="313"/>
      <c r="G264" s="313"/>
      <c r="H264" s="313"/>
      <c r="I264" s="313"/>
      <c r="J264" s="313"/>
      <c r="K264" s="313"/>
      <c r="L264" s="313"/>
      <c r="M264" s="313"/>
      <c r="N264" s="313"/>
      <c r="O264" s="313"/>
      <c r="P264" s="313"/>
      <c r="Q264" s="313"/>
      <c r="R264" s="313"/>
      <c r="S264" s="313"/>
      <c r="T264" s="313"/>
      <c r="U264" s="313"/>
      <c r="V264" s="313"/>
      <c r="W264" s="314"/>
    </row>
    <row r="265" spans="1:33" ht="4.5" customHeight="1">
      <c r="C265" s="9"/>
      <c r="D265" s="9"/>
      <c r="E265" s="9"/>
      <c r="F265" s="9"/>
      <c r="G265" s="9"/>
      <c r="H265" s="9"/>
      <c r="I265" s="9"/>
    </row>
    <row r="266" spans="1:33" ht="19.5" customHeight="1">
      <c r="A266" s="367" t="s">
        <v>29</v>
      </c>
      <c r="B266" s="315" t="s">
        <v>30</v>
      </c>
      <c r="C266" s="315"/>
      <c r="D266" s="315"/>
      <c r="E266" s="315" t="s">
        <v>3</v>
      </c>
      <c r="F266" s="320" t="s">
        <v>26</v>
      </c>
      <c r="G266" s="339"/>
      <c r="H266" s="339"/>
      <c r="I266" s="339"/>
      <c r="J266" s="339"/>
      <c r="K266" s="339"/>
      <c r="L266" s="339"/>
      <c r="M266" s="339"/>
      <c r="N266" s="339"/>
      <c r="O266" s="339"/>
      <c r="P266" s="339"/>
      <c r="Q266" s="339"/>
      <c r="R266" s="339"/>
      <c r="S266" s="339"/>
      <c r="T266" s="321"/>
      <c r="U266" s="146"/>
      <c r="V266" s="315" t="s">
        <v>27</v>
      </c>
      <c r="W266" s="315" t="s">
        <v>301</v>
      </c>
    </row>
    <row r="267" spans="1:33" ht="25.5" customHeight="1">
      <c r="A267" s="368"/>
      <c r="B267" s="315"/>
      <c r="C267" s="315"/>
      <c r="D267" s="315"/>
      <c r="E267" s="315"/>
      <c r="F267" s="222" t="s">
        <v>299</v>
      </c>
      <c r="G267" s="346"/>
      <c r="H267" s="223"/>
      <c r="I267" s="13" t="s">
        <v>28</v>
      </c>
      <c r="J267" s="13" t="s">
        <v>7</v>
      </c>
      <c r="K267" s="13" t="s">
        <v>8</v>
      </c>
      <c r="L267" s="13" t="s">
        <v>9</v>
      </c>
      <c r="M267" s="13" t="s">
        <v>10</v>
      </c>
      <c r="N267" s="13" t="s">
        <v>11</v>
      </c>
      <c r="O267" s="13" t="s">
        <v>12</v>
      </c>
      <c r="P267" s="13" t="s">
        <v>13</v>
      </c>
      <c r="Q267" s="13" t="s">
        <v>14</v>
      </c>
      <c r="R267" s="13" t="s">
        <v>15</v>
      </c>
      <c r="S267" s="13" t="s">
        <v>16</v>
      </c>
      <c r="T267" s="13" t="s">
        <v>17</v>
      </c>
      <c r="U267" s="13"/>
      <c r="V267" s="315"/>
      <c r="W267" s="315"/>
    </row>
    <row r="268" spans="1:33" ht="24.75" customHeight="1">
      <c r="A268" s="399" t="s">
        <v>31</v>
      </c>
      <c r="B268" s="369">
        <v>1</v>
      </c>
      <c r="C268" s="387" t="s">
        <v>1247</v>
      </c>
      <c r="D268" s="388"/>
      <c r="E268" s="374"/>
      <c r="F268" s="358" t="s">
        <v>300</v>
      </c>
      <c r="G268" s="375"/>
      <c r="H268" s="359"/>
      <c r="I268" s="103">
        <v>2000</v>
      </c>
      <c r="J268" s="103">
        <v>2000</v>
      </c>
      <c r="K268" s="103">
        <v>2000</v>
      </c>
      <c r="L268" s="103">
        <v>2000</v>
      </c>
      <c r="M268" s="103">
        <v>2000</v>
      </c>
      <c r="N268" s="103">
        <v>2000</v>
      </c>
      <c r="O268" s="103">
        <v>2000</v>
      </c>
      <c r="P268" s="103">
        <v>2000</v>
      </c>
      <c r="Q268" s="103">
        <v>2000</v>
      </c>
      <c r="R268" s="103">
        <v>2000</v>
      </c>
      <c r="S268" s="103">
        <v>2000</v>
      </c>
      <c r="T268" s="103">
        <v>2000</v>
      </c>
      <c r="U268" s="105"/>
      <c r="V268" s="129"/>
      <c r="W268" s="376" t="str">
        <f>IF(V268=0,"-",V269/V268)</f>
        <v>-</v>
      </c>
    </row>
    <row r="269" spans="1:33" ht="18.75" customHeight="1">
      <c r="A269" s="400"/>
      <c r="B269" s="369"/>
      <c r="C269" s="389"/>
      <c r="D269" s="390"/>
      <c r="E269" s="374"/>
      <c r="F269" s="377" t="s">
        <v>298</v>
      </c>
      <c r="G269" s="378"/>
      <c r="H269" s="379"/>
      <c r="I269" s="19"/>
      <c r="J269" s="19"/>
      <c r="K269" s="19"/>
      <c r="L269" s="19"/>
      <c r="M269" s="19"/>
      <c r="N269" s="19"/>
      <c r="O269" s="19"/>
      <c r="P269" s="19"/>
      <c r="Q269" s="19"/>
      <c r="R269" s="19"/>
      <c r="S269" s="19"/>
      <c r="T269" s="19"/>
      <c r="U269" s="20"/>
      <c r="V269" s="129">
        <f t="shared" ref="V269:V277" si="1">SUM(I269:T269)</f>
        <v>0</v>
      </c>
      <c r="W269" s="376"/>
    </row>
    <row r="270" spans="1:33" ht="30.75" customHeight="1">
      <c r="A270" s="400"/>
      <c r="B270" s="369">
        <v>2</v>
      </c>
      <c r="C270" s="387" t="s">
        <v>1248</v>
      </c>
      <c r="D270" s="388"/>
      <c r="E270" s="374"/>
      <c r="F270" s="358" t="s">
        <v>300</v>
      </c>
      <c r="G270" s="375"/>
      <c r="H270" s="359"/>
      <c r="I270" s="103">
        <v>1000</v>
      </c>
      <c r="J270" s="103">
        <v>1000</v>
      </c>
      <c r="K270" s="103">
        <v>1000</v>
      </c>
      <c r="L270" s="103">
        <v>1000</v>
      </c>
      <c r="M270" s="103">
        <v>1000</v>
      </c>
      <c r="N270" s="103">
        <v>1000</v>
      </c>
      <c r="O270" s="103">
        <v>1000</v>
      </c>
      <c r="P270" s="103">
        <v>1000</v>
      </c>
      <c r="Q270" s="103">
        <v>1000</v>
      </c>
      <c r="R270" s="103">
        <v>1000</v>
      </c>
      <c r="S270" s="103">
        <v>1000</v>
      </c>
      <c r="T270" s="103">
        <v>1000</v>
      </c>
      <c r="U270" s="105"/>
      <c r="V270" s="129">
        <f t="shared" si="1"/>
        <v>12000</v>
      </c>
      <c r="W270" s="376">
        <f>IF(V270=0,"-",V271/V270)</f>
        <v>0</v>
      </c>
    </row>
    <row r="271" spans="1:33" ht="24" customHeight="1">
      <c r="A271" s="400"/>
      <c r="B271" s="369"/>
      <c r="C271" s="389"/>
      <c r="D271" s="390"/>
      <c r="E271" s="374"/>
      <c r="F271" s="377" t="s">
        <v>298</v>
      </c>
      <c r="G271" s="378"/>
      <c r="H271" s="379"/>
      <c r="I271" s="19"/>
      <c r="J271" s="19"/>
      <c r="K271" s="19"/>
      <c r="L271" s="19"/>
      <c r="M271" s="19"/>
      <c r="N271" s="19"/>
      <c r="O271" s="19"/>
      <c r="P271" s="19"/>
      <c r="Q271" s="19"/>
      <c r="R271" s="19"/>
      <c r="S271" s="19"/>
      <c r="T271" s="19"/>
      <c r="U271" s="20"/>
      <c r="V271" s="129">
        <f t="shared" si="1"/>
        <v>0</v>
      </c>
      <c r="W271" s="376"/>
    </row>
    <row r="272" spans="1:33" ht="18.75" customHeight="1">
      <c r="A272" s="397"/>
      <c r="B272" s="369">
        <v>3</v>
      </c>
      <c r="C272" s="370" t="s">
        <v>1249</v>
      </c>
      <c r="D272" s="371"/>
      <c r="E272" s="374"/>
      <c r="F272" s="358" t="s">
        <v>300</v>
      </c>
      <c r="G272" s="375"/>
      <c r="H272" s="359"/>
      <c r="I272" s="103">
        <v>10</v>
      </c>
      <c r="J272" s="103">
        <v>10</v>
      </c>
      <c r="K272" s="103">
        <v>10</v>
      </c>
      <c r="L272" s="103">
        <v>10</v>
      </c>
      <c r="M272" s="103">
        <v>10</v>
      </c>
      <c r="N272" s="103">
        <v>10</v>
      </c>
      <c r="O272" s="103">
        <v>10</v>
      </c>
      <c r="P272" s="103">
        <v>10</v>
      </c>
      <c r="Q272" s="103">
        <v>10</v>
      </c>
      <c r="R272" s="103">
        <v>10</v>
      </c>
      <c r="S272" s="103">
        <v>10</v>
      </c>
      <c r="T272" s="103">
        <v>10</v>
      </c>
      <c r="U272" s="105"/>
      <c r="V272" s="129">
        <f t="shared" si="1"/>
        <v>120</v>
      </c>
      <c r="W272" s="376">
        <f t="shared" ref="W272" si="2">IF(V272=0,"-",V273/V272)</f>
        <v>0</v>
      </c>
    </row>
    <row r="273" spans="1:23" ht="18.75" customHeight="1">
      <c r="A273" s="397"/>
      <c r="B273" s="369"/>
      <c r="C273" s="372"/>
      <c r="D273" s="373"/>
      <c r="E273" s="374"/>
      <c r="F273" s="377" t="s">
        <v>298</v>
      </c>
      <c r="G273" s="378"/>
      <c r="H273" s="379"/>
      <c r="I273" s="19"/>
      <c r="J273" s="19"/>
      <c r="K273" s="19"/>
      <c r="L273" s="19"/>
      <c r="M273" s="19"/>
      <c r="N273" s="19"/>
      <c r="O273" s="19"/>
      <c r="P273" s="19"/>
      <c r="Q273" s="19"/>
      <c r="R273" s="19"/>
      <c r="S273" s="19"/>
      <c r="T273" s="19"/>
      <c r="U273" s="20"/>
      <c r="V273" s="129">
        <f t="shared" si="1"/>
        <v>0</v>
      </c>
      <c r="W273" s="376"/>
    </row>
    <row r="274" spans="1:23" ht="18.75" customHeight="1">
      <c r="A274" s="397"/>
      <c r="B274" s="369">
        <v>4</v>
      </c>
      <c r="C274" s="370"/>
      <c r="D274" s="371"/>
      <c r="E274" s="374"/>
      <c r="F274" s="358" t="s">
        <v>300</v>
      </c>
      <c r="G274" s="375"/>
      <c r="H274" s="359"/>
      <c r="I274" s="104"/>
      <c r="J274" s="104"/>
      <c r="K274" s="104"/>
      <c r="L274" s="104"/>
      <c r="M274" s="104"/>
      <c r="N274" s="104"/>
      <c r="O274" s="104"/>
      <c r="P274" s="104"/>
      <c r="Q274" s="104"/>
      <c r="R274" s="104"/>
      <c r="S274" s="104"/>
      <c r="T274" s="104"/>
      <c r="U274" s="105"/>
      <c r="V274" s="129">
        <f t="shared" si="1"/>
        <v>0</v>
      </c>
      <c r="W274" s="376" t="str">
        <f t="shared" ref="W274" si="3">IF(V274=0,"-",V275/V274)</f>
        <v>-</v>
      </c>
    </row>
    <row r="275" spans="1:23" ht="18.75" customHeight="1">
      <c r="A275" s="397"/>
      <c r="B275" s="369"/>
      <c r="C275" s="372"/>
      <c r="D275" s="373"/>
      <c r="E275" s="374"/>
      <c r="F275" s="377" t="s">
        <v>298</v>
      </c>
      <c r="G275" s="378"/>
      <c r="H275" s="379"/>
      <c r="I275" s="19"/>
      <c r="J275" s="19"/>
      <c r="K275" s="19"/>
      <c r="L275" s="19"/>
      <c r="M275" s="19"/>
      <c r="N275" s="19"/>
      <c r="O275" s="19"/>
      <c r="P275" s="19"/>
      <c r="Q275" s="19"/>
      <c r="R275" s="19"/>
      <c r="S275" s="19"/>
      <c r="T275" s="19"/>
      <c r="U275" s="20"/>
      <c r="V275" s="129">
        <f t="shared" si="1"/>
        <v>0</v>
      </c>
      <c r="W275" s="376"/>
    </row>
    <row r="276" spans="1:23" ht="18.75" customHeight="1">
      <c r="A276" s="397"/>
      <c r="B276" s="369">
        <v>5</v>
      </c>
      <c r="C276" s="370"/>
      <c r="D276" s="371"/>
      <c r="E276" s="374"/>
      <c r="F276" s="358" t="s">
        <v>300</v>
      </c>
      <c r="G276" s="375"/>
      <c r="H276" s="359"/>
      <c r="I276" s="104"/>
      <c r="J276" s="104"/>
      <c r="K276" s="104"/>
      <c r="L276" s="104"/>
      <c r="M276" s="104"/>
      <c r="N276" s="104"/>
      <c r="O276" s="104"/>
      <c r="P276" s="104"/>
      <c r="Q276" s="104"/>
      <c r="R276" s="104"/>
      <c r="S276" s="104"/>
      <c r="T276" s="104"/>
      <c r="U276" s="105"/>
      <c r="V276" s="129">
        <f t="shared" si="1"/>
        <v>0</v>
      </c>
      <c r="W276" s="376" t="str">
        <f t="shared" ref="W276" si="4">IF(V276=0,"-",V277/V276)</f>
        <v>-</v>
      </c>
    </row>
    <row r="277" spans="1:23" ht="18.75" customHeight="1">
      <c r="A277" s="398"/>
      <c r="B277" s="369"/>
      <c r="C277" s="372"/>
      <c r="D277" s="373"/>
      <c r="E277" s="374"/>
      <c r="F277" s="377" t="s">
        <v>298</v>
      </c>
      <c r="G277" s="378"/>
      <c r="H277" s="379"/>
      <c r="I277" s="19"/>
      <c r="J277" s="19"/>
      <c r="K277" s="19"/>
      <c r="L277" s="19"/>
      <c r="M277" s="19"/>
      <c r="N277" s="19"/>
      <c r="O277" s="19"/>
      <c r="P277" s="19"/>
      <c r="Q277" s="19"/>
      <c r="R277" s="19"/>
      <c r="S277" s="19"/>
      <c r="T277" s="19"/>
      <c r="U277" s="20"/>
      <c r="V277" s="129">
        <f t="shared" si="1"/>
        <v>0</v>
      </c>
      <c r="W277" s="376"/>
    </row>
    <row r="278" spans="1:23" ht="18.75" customHeight="1">
      <c r="A278" s="399" t="s">
        <v>32</v>
      </c>
      <c r="B278" s="380">
        <v>1</v>
      </c>
      <c r="C278" s="387"/>
      <c r="D278" s="388"/>
      <c r="E278" s="374"/>
      <c r="F278" s="358" t="s">
        <v>300</v>
      </c>
      <c r="G278" s="375"/>
      <c r="H278" s="359"/>
      <c r="I278" s="104"/>
      <c r="J278" s="104"/>
      <c r="K278" s="104"/>
      <c r="L278" s="104"/>
      <c r="M278" s="104"/>
      <c r="N278" s="104"/>
      <c r="O278" s="104"/>
      <c r="P278" s="104"/>
      <c r="Q278" s="104"/>
      <c r="R278" s="104"/>
      <c r="S278" s="104"/>
      <c r="T278" s="104"/>
      <c r="U278" s="105"/>
      <c r="V278" s="129"/>
      <c r="W278" s="376" t="str">
        <f>IF(V278=0,"-",V279/V278)</f>
        <v>-</v>
      </c>
    </row>
    <row r="279" spans="1:23" ht="26.25" customHeight="1">
      <c r="A279" s="400"/>
      <c r="B279" s="380"/>
      <c r="C279" s="389"/>
      <c r="D279" s="390"/>
      <c r="E279" s="374"/>
      <c r="F279" s="377" t="s">
        <v>298</v>
      </c>
      <c r="G279" s="378"/>
      <c r="H279" s="379"/>
      <c r="I279" s="19"/>
      <c r="J279" s="19"/>
      <c r="K279" s="19"/>
      <c r="L279" s="19"/>
      <c r="M279" s="19"/>
      <c r="N279" s="19"/>
      <c r="O279" s="19"/>
      <c r="P279" s="19"/>
      <c r="Q279" s="19"/>
      <c r="R279" s="19"/>
      <c r="S279" s="19"/>
      <c r="T279" s="19"/>
      <c r="U279" s="20"/>
      <c r="V279" s="129">
        <f t="shared" ref="V279:V287" si="5">SUM(I279:T279)</f>
        <v>0</v>
      </c>
      <c r="W279" s="376"/>
    </row>
    <row r="280" spans="1:23" ht="18.75" customHeight="1">
      <c r="A280" s="400"/>
      <c r="B280" s="380">
        <v>2</v>
      </c>
      <c r="C280" s="387"/>
      <c r="D280" s="388"/>
      <c r="E280" s="374"/>
      <c r="F280" s="358" t="s">
        <v>300</v>
      </c>
      <c r="G280" s="375"/>
      <c r="H280" s="359"/>
      <c r="I280" s="104"/>
      <c r="J280" s="104"/>
      <c r="K280" s="104"/>
      <c r="L280" s="104"/>
      <c r="M280" s="104"/>
      <c r="N280" s="104"/>
      <c r="O280" s="104"/>
      <c r="P280" s="104"/>
      <c r="Q280" s="104"/>
      <c r="R280" s="104"/>
      <c r="S280" s="104"/>
      <c r="T280" s="104"/>
      <c r="U280" s="105"/>
      <c r="V280" s="129"/>
      <c r="W280" s="376" t="str">
        <f>IF(V280=0,"-",V281/V280)</f>
        <v>-</v>
      </c>
    </row>
    <row r="281" spans="1:23" ht="33" customHeight="1">
      <c r="A281" s="400"/>
      <c r="B281" s="380"/>
      <c r="C281" s="389"/>
      <c r="D281" s="390"/>
      <c r="E281" s="374"/>
      <c r="F281" s="377" t="s">
        <v>298</v>
      </c>
      <c r="G281" s="378"/>
      <c r="H281" s="379"/>
      <c r="I281" s="19"/>
      <c r="J281" s="19"/>
      <c r="K281" s="19"/>
      <c r="L281" s="19"/>
      <c r="M281" s="19"/>
      <c r="N281" s="19"/>
      <c r="O281" s="19"/>
      <c r="P281" s="19"/>
      <c r="Q281" s="19"/>
      <c r="R281" s="19"/>
      <c r="S281" s="19"/>
      <c r="T281" s="19"/>
      <c r="U281" s="20"/>
      <c r="V281" s="129">
        <f t="shared" si="5"/>
        <v>0</v>
      </c>
      <c r="W281" s="376"/>
    </row>
    <row r="282" spans="1:23" ht="23.25" customHeight="1">
      <c r="A282" s="397"/>
      <c r="B282" s="380">
        <v>3</v>
      </c>
      <c r="C282" s="408"/>
      <c r="D282" s="409"/>
      <c r="E282" s="374"/>
      <c r="F282" s="358" t="s">
        <v>300</v>
      </c>
      <c r="G282" s="375"/>
      <c r="H282" s="359"/>
      <c r="I282" s="104"/>
      <c r="J282" s="104"/>
      <c r="K282" s="104"/>
      <c r="L282" s="104"/>
      <c r="M282" s="104"/>
      <c r="N282" s="104"/>
      <c r="O282" s="104"/>
      <c r="P282" s="104"/>
      <c r="Q282" s="104"/>
      <c r="R282" s="104"/>
      <c r="S282" s="104"/>
      <c r="T282" s="104"/>
      <c r="U282" s="105"/>
      <c r="V282" s="129"/>
      <c r="W282" s="376" t="str">
        <f>IF(V282=0,"-",V283/V282)</f>
        <v>-</v>
      </c>
    </row>
    <row r="283" spans="1:23" ht="31.5" customHeight="1">
      <c r="A283" s="397"/>
      <c r="B283" s="380"/>
      <c r="C283" s="410"/>
      <c r="D283" s="411"/>
      <c r="E283" s="374"/>
      <c r="F283" s="377" t="s">
        <v>298</v>
      </c>
      <c r="G283" s="378"/>
      <c r="H283" s="379"/>
      <c r="I283" s="19"/>
      <c r="J283" s="19"/>
      <c r="K283" s="19"/>
      <c r="L283" s="19"/>
      <c r="M283" s="19"/>
      <c r="N283" s="19"/>
      <c r="O283" s="19"/>
      <c r="P283" s="19"/>
      <c r="Q283" s="19"/>
      <c r="R283" s="19"/>
      <c r="S283" s="19"/>
      <c r="T283" s="19"/>
      <c r="U283" s="20"/>
      <c r="V283" s="129">
        <f t="shared" si="5"/>
        <v>0</v>
      </c>
      <c r="W283" s="376"/>
    </row>
    <row r="284" spans="1:23" ht="18.75" customHeight="1">
      <c r="A284" s="397"/>
      <c r="B284" s="380">
        <v>4</v>
      </c>
      <c r="E284" s="374"/>
      <c r="F284" s="358" t="s">
        <v>300</v>
      </c>
      <c r="G284" s="375"/>
      <c r="H284" s="359"/>
      <c r="I284" s="104"/>
      <c r="J284" s="104"/>
      <c r="K284" s="104"/>
      <c r="L284" s="104"/>
      <c r="M284" s="104"/>
      <c r="N284" s="104"/>
      <c r="O284" s="104"/>
      <c r="P284" s="104"/>
      <c r="Q284" s="104"/>
      <c r="R284" s="104"/>
      <c r="S284" s="104"/>
      <c r="T284" s="104"/>
      <c r="U284" s="105"/>
      <c r="V284" s="129">
        <f t="shared" si="5"/>
        <v>0</v>
      </c>
      <c r="W284" s="376" t="str">
        <f>IF(V284=0,"-",V285/V284)</f>
        <v>-</v>
      </c>
    </row>
    <row r="285" spans="1:23" ht="18.75" customHeight="1">
      <c r="A285" s="397"/>
      <c r="B285" s="380"/>
      <c r="E285" s="374"/>
      <c r="F285" s="377" t="s">
        <v>298</v>
      </c>
      <c r="G285" s="378"/>
      <c r="H285" s="379"/>
      <c r="I285" s="19"/>
      <c r="J285" s="19"/>
      <c r="K285" s="19"/>
      <c r="L285" s="19"/>
      <c r="M285" s="19"/>
      <c r="N285" s="19"/>
      <c r="O285" s="19"/>
      <c r="P285" s="19"/>
      <c r="Q285" s="19"/>
      <c r="R285" s="19"/>
      <c r="S285" s="19"/>
      <c r="T285" s="19"/>
      <c r="U285" s="20"/>
      <c r="V285" s="129">
        <f t="shared" si="5"/>
        <v>0</v>
      </c>
      <c r="W285" s="376"/>
    </row>
    <row r="286" spans="1:23" ht="18.75" customHeight="1">
      <c r="A286" s="397"/>
      <c r="B286" s="380">
        <v>5</v>
      </c>
      <c r="C286" s="404"/>
      <c r="D286" s="405"/>
      <c r="E286" s="374"/>
      <c r="F286" s="358" t="s">
        <v>300</v>
      </c>
      <c r="G286" s="375"/>
      <c r="H286" s="359"/>
      <c r="I286" s="104"/>
      <c r="J286" s="104"/>
      <c r="K286" s="104"/>
      <c r="L286" s="104"/>
      <c r="M286" s="104"/>
      <c r="N286" s="104"/>
      <c r="O286" s="104"/>
      <c r="P286" s="104"/>
      <c r="Q286" s="104"/>
      <c r="R286" s="104"/>
      <c r="S286" s="104"/>
      <c r="T286" s="104"/>
      <c r="U286" s="105"/>
      <c r="V286" s="129">
        <f t="shared" si="5"/>
        <v>0</v>
      </c>
      <c r="W286" s="376" t="str">
        <f>IF(V286=0,"-",V287/V286)</f>
        <v>-</v>
      </c>
    </row>
    <row r="287" spans="1:23" ht="18.75" customHeight="1">
      <c r="A287" s="398"/>
      <c r="B287" s="380"/>
      <c r="C287" s="406"/>
      <c r="D287" s="407"/>
      <c r="E287" s="374"/>
      <c r="F287" s="377" t="s">
        <v>298</v>
      </c>
      <c r="G287" s="378"/>
      <c r="H287" s="379"/>
      <c r="I287" s="19"/>
      <c r="J287" s="19"/>
      <c r="K287" s="19"/>
      <c r="L287" s="19"/>
      <c r="M287" s="19"/>
      <c r="N287" s="19"/>
      <c r="O287" s="19"/>
      <c r="P287" s="19"/>
      <c r="Q287" s="19"/>
      <c r="R287" s="19"/>
      <c r="S287" s="19"/>
      <c r="T287" s="19"/>
      <c r="U287" s="20"/>
      <c r="V287" s="129">
        <f t="shared" si="5"/>
        <v>0</v>
      </c>
      <c r="W287" s="376"/>
    </row>
    <row r="288" spans="1:23" ht="18.75" customHeight="1">
      <c r="A288" s="399" t="s">
        <v>304</v>
      </c>
      <c r="B288" s="380">
        <v>1</v>
      </c>
      <c r="C288" s="387"/>
      <c r="D288" s="388"/>
      <c r="E288" s="374"/>
      <c r="F288" s="358" t="s">
        <v>300</v>
      </c>
      <c r="G288" s="375"/>
      <c r="H288" s="359"/>
      <c r="I288" s="104"/>
      <c r="J288" s="104"/>
      <c r="K288" s="104"/>
      <c r="L288" s="104"/>
      <c r="M288" s="104"/>
      <c r="N288" s="104"/>
      <c r="O288" s="104"/>
      <c r="P288" s="104"/>
      <c r="Q288" s="104"/>
      <c r="R288" s="104"/>
      <c r="S288" s="104"/>
      <c r="T288" s="104"/>
      <c r="U288" s="105"/>
      <c r="V288" s="129"/>
      <c r="W288" s="376" t="str">
        <f>IF(V288=0,"-",V289/V288)</f>
        <v>-</v>
      </c>
    </row>
    <row r="289" spans="1:23" ht="18.75" customHeight="1">
      <c r="A289" s="400"/>
      <c r="B289" s="380"/>
      <c r="C289" s="389"/>
      <c r="D289" s="390"/>
      <c r="E289" s="374"/>
      <c r="F289" s="377" t="s">
        <v>298</v>
      </c>
      <c r="G289" s="378"/>
      <c r="H289" s="379"/>
      <c r="I289" s="19"/>
      <c r="J289" s="19"/>
      <c r="K289" s="19"/>
      <c r="L289" s="19"/>
      <c r="M289" s="19"/>
      <c r="N289" s="19"/>
      <c r="O289" s="19"/>
      <c r="P289" s="19"/>
      <c r="Q289" s="19"/>
      <c r="R289" s="19"/>
      <c r="S289" s="19"/>
      <c r="T289" s="19"/>
      <c r="U289" s="20"/>
      <c r="V289" s="129">
        <f t="shared" ref="V289:V297" si="6">SUM(I289:T289)</f>
        <v>0</v>
      </c>
      <c r="W289" s="376"/>
    </row>
    <row r="290" spans="1:23" ht="18.75" customHeight="1">
      <c r="A290" s="400"/>
      <c r="B290" s="380">
        <v>2</v>
      </c>
      <c r="C290" s="387"/>
      <c r="D290" s="388"/>
      <c r="E290" s="374"/>
      <c r="F290" s="358" t="s">
        <v>300</v>
      </c>
      <c r="G290" s="375"/>
      <c r="H290" s="359"/>
      <c r="I290" s="104"/>
      <c r="J290" s="104"/>
      <c r="K290" s="104"/>
      <c r="L290" s="104"/>
      <c r="M290" s="104"/>
      <c r="N290" s="104"/>
      <c r="O290" s="104"/>
      <c r="P290" s="104"/>
      <c r="Q290" s="104"/>
      <c r="R290" s="104"/>
      <c r="S290" s="104"/>
      <c r="T290" s="104"/>
      <c r="U290" s="105"/>
      <c r="V290" s="129"/>
      <c r="W290" s="376" t="str">
        <f>IF(V290=0,"-",V291/V290)</f>
        <v>-</v>
      </c>
    </row>
    <row r="291" spans="1:23" ht="18.75" customHeight="1">
      <c r="A291" s="400"/>
      <c r="B291" s="380"/>
      <c r="C291" s="389"/>
      <c r="D291" s="390"/>
      <c r="E291" s="374"/>
      <c r="F291" s="377" t="s">
        <v>298</v>
      </c>
      <c r="G291" s="378"/>
      <c r="H291" s="379"/>
      <c r="I291" s="19"/>
      <c r="J291" s="19"/>
      <c r="K291" s="19"/>
      <c r="L291" s="19"/>
      <c r="M291" s="19"/>
      <c r="N291" s="19"/>
      <c r="O291" s="19"/>
      <c r="P291" s="19"/>
      <c r="Q291" s="19"/>
      <c r="R291" s="19"/>
      <c r="S291" s="19"/>
      <c r="T291" s="19"/>
      <c r="U291" s="20"/>
      <c r="V291" s="129">
        <f t="shared" si="6"/>
        <v>0</v>
      </c>
      <c r="W291" s="376"/>
    </row>
    <row r="292" spans="1:23" ht="18.75" customHeight="1">
      <c r="A292" s="397"/>
      <c r="B292" s="380">
        <v>3</v>
      </c>
      <c r="C292" s="370"/>
      <c r="D292" s="371"/>
      <c r="E292" s="374"/>
      <c r="F292" s="358" t="s">
        <v>300</v>
      </c>
      <c r="G292" s="375"/>
      <c r="H292" s="359"/>
      <c r="I292" s="104"/>
      <c r="J292" s="104"/>
      <c r="K292" s="104"/>
      <c r="L292" s="104"/>
      <c r="M292" s="104"/>
      <c r="N292" s="104"/>
      <c r="O292" s="104"/>
      <c r="P292" s="104"/>
      <c r="Q292" s="104"/>
      <c r="R292" s="104"/>
      <c r="S292" s="104"/>
      <c r="T292" s="104"/>
      <c r="U292" s="105"/>
      <c r="V292" s="129">
        <f t="shared" si="6"/>
        <v>0</v>
      </c>
      <c r="W292" s="376" t="str">
        <f>IF(V292=0,"-",V293/V292)</f>
        <v>-</v>
      </c>
    </row>
    <row r="293" spans="1:23" ht="18.75" customHeight="1">
      <c r="A293" s="397"/>
      <c r="B293" s="380"/>
      <c r="C293" s="372"/>
      <c r="D293" s="373"/>
      <c r="E293" s="374"/>
      <c r="F293" s="377" t="s">
        <v>298</v>
      </c>
      <c r="G293" s="378"/>
      <c r="H293" s="379"/>
      <c r="I293" s="19"/>
      <c r="J293" s="19"/>
      <c r="K293" s="19"/>
      <c r="L293" s="19"/>
      <c r="M293" s="19"/>
      <c r="N293" s="19"/>
      <c r="O293" s="19"/>
      <c r="P293" s="19"/>
      <c r="Q293" s="19"/>
      <c r="R293" s="19"/>
      <c r="S293" s="19"/>
      <c r="T293" s="19"/>
      <c r="U293" s="20"/>
      <c r="V293" s="129">
        <f t="shared" si="6"/>
        <v>0</v>
      </c>
      <c r="W293" s="376"/>
    </row>
    <row r="294" spans="1:23" ht="18.75" customHeight="1">
      <c r="A294" s="397"/>
      <c r="B294" s="380">
        <v>4</v>
      </c>
      <c r="C294" s="370"/>
      <c r="D294" s="371"/>
      <c r="E294" s="374"/>
      <c r="F294" s="358" t="s">
        <v>300</v>
      </c>
      <c r="G294" s="375"/>
      <c r="H294" s="359"/>
      <c r="I294" s="104"/>
      <c r="J294" s="104"/>
      <c r="K294" s="104"/>
      <c r="L294" s="104"/>
      <c r="M294" s="104"/>
      <c r="N294" s="104"/>
      <c r="O294" s="104"/>
      <c r="P294" s="104"/>
      <c r="Q294" s="104"/>
      <c r="R294" s="104"/>
      <c r="S294" s="104"/>
      <c r="T294" s="104"/>
      <c r="U294" s="105"/>
      <c r="V294" s="129">
        <f t="shared" si="6"/>
        <v>0</v>
      </c>
      <c r="W294" s="376" t="str">
        <f>IF(V294=0,"-",V295/V294)</f>
        <v>-</v>
      </c>
    </row>
    <row r="295" spans="1:23" ht="18.75" customHeight="1">
      <c r="A295" s="397"/>
      <c r="B295" s="380"/>
      <c r="C295" s="372"/>
      <c r="D295" s="373"/>
      <c r="E295" s="374"/>
      <c r="F295" s="377" t="s">
        <v>298</v>
      </c>
      <c r="G295" s="378"/>
      <c r="H295" s="379"/>
      <c r="I295" s="19"/>
      <c r="J295" s="19"/>
      <c r="K295" s="19"/>
      <c r="L295" s="19"/>
      <c r="M295" s="19"/>
      <c r="N295" s="19"/>
      <c r="O295" s="19"/>
      <c r="P295" s="19"/>
      <c r="Q295" s="19"/>
      <c r="R295" s="19"/>
      <c r="S295" s="19"/>
      <c r="T295" s="19"/>
      <c r="U295" s="20"/>
      <c r="V295" s="129">
        <f t="shared" si="6"/>
        <v>0</v>
      </c>
      <c r="W295" s="376"/>
    </row>
    <row r="296" spans="1:23" ht="18.75" customHeight="1">
      <c r="A296" s="397"/>
      <c r="B296" s="380">
        <v>5</v>
      </c>
      <c r="C296" s="370"/>
      <c r="D296" s="371"/>
      <c r="E296" s="374"/>
      <c r="F296" s="358" t="s">
        <v>300</v>
      </c>
      <c r="G296" s="375"/>
      <c r="H296" s="359"/>
      <c r="I296" s="104"/>
      <c r="J296" s="104"/>
      <c r="K296" s="104"/>
      <c r="L296" s="104"/>
      <c r="M296" s="104"/>
      <c r="N296" s="104"/>
      <c r="O296" s="104"/>
      <c r="P296" s="104"/>
      <c r="Q296" s="104"/>
      <c r="R296" s="104"/>
      <c r="S296" s="104"/>
      <c r="T296" s="104"/>
      <c r="U296" s="105"/>
      <c r="V296" s="129">
        <f t="shared" si="6"/>
        <v>0</v>
      </c>
      <c r="W296" s="376" t="str">
        <f>IF(V296=0,"-",V297/V296)</f>
        <v>-</v>
      </c>
    </row>
    <row r="297" spans="1:23" ht="18.75" customHeight="1">
      <c r="A297" s="398"/>
      <c r="B297" s="380"/>
      <c r="C297" s="372"/>
      <c r="D297" s="373"/>
      <c r="E297" s="374"/>
      <c r="F297" s="377" t="s">
        <v>298</v>
      </c>
      <c r="G297" s="378"/>
      <c r="H297" s="379"/>
      <c r="I297" s="19"/>
      <c r="J297" s="19"/>
      <c r="K297" s="19"/>
      <c r="L297" s="19"/>
      <c r="M297" s="19"/>
      <c r="N297" s="19"/>
      <c r="O297" s="19"/>
      <c r="P297" s="19"/>
      <c r="Q297" s="19"/>
      <c r="R297" s="19"/>
      <c r="S297" s="19"/>
      <c r="T297" s="19"/>
      <c r="U297" s="20"/>
      <c r="V297" s="129">
        <f t="shared" si="6"/>
        <v>0</v>
      </c>
      <c r="W297" s="376"/>
    </row>
    <row r="298" spans="1:23" ht="18.75" customHeight="1">
      <c r="A298" s="399" t="s">
        <v>305</v>
      </c>
      <c r="B298" s="380">
        <v>1</v>
      </c>
      <c r="C298" s="387"/>
      <c r="D298" s="388"/>
      <c r="E298" s="374"/>
      <c r="F298" s="358" t="s">
        <v>300</v>
      </c>
      <c r="G298" s="375"/>
      <c r="H298" s="359"/>
      <c r="I298" s="104"/>
      <c r="J298" s="104"/>
      <c r="K298" s="104"/>
      <c r="L298" s="104"/>
      <c r="M298" s="104"/>
      <c r="N298" s="104"/>
      <c r="O298" s="104"/>
      <c r="P298" s="104"/>
      <c r="Q298" s="104"/>
      <c r="R298" s="104"/>
      <c r="S298" s="104"/>
      <c r="T298" s="104"/>
      <c r="U298" s="105"/>
      <c r="V298" s="129"/>
      <c r="W298" s="376" t="str">
        <f>IF(V298=0,"-",V299/V298)</f>
        <v>-</v>
      </c>
    </row>
    <row r="299" spans="1:23" ht="24" customHeight="1">
      <c r="A299" s="400"/>
      <c r="B299" s="380"/>
      <c r="C299" s="389"/>
      <c r="D299" s="390"/>
      <c r="E299" s="374"/>
      <c r="F299" s="377" t="s">
        <v>298</v>
      </c>
      <c r="G299" s="378"/>
      <c r="H299" s="379"/>
      <c r="I299" s="19"/>
      <c r="J299" s="19"/>
      <c r="K299" s="19"/>
      <c r="L299" s="19"/>
      <c r="M299" s="19"/>
      <c r="N299" s="19"/>
      <c r="O299" s="19"/>
      <c r="P299" s="19"/>
      <c r="Q299" s="19"/>
      <c r="R299" s="19"/>
      <c r="S299" s="19"/>
      <c r="T299" s="19"/>
      <c r="U299" s="20"/>
      <c r="V299" s="129">
        <f t="shared" ref="V299:V307" si="7">SUM(I299:T299)</f>
        <v>0</v>
      </c>
      <c r="W299" s="376"/>
    </row>
    <row r="300" spans="1:23" ht="18.75" customHeight="1">
      <c r="A300" s="400"/>
      <c r="B300" s="380">
        <v>2</v>
      </c>
      <c r="C300" s="387"/>
      <c r="D300" s="388"/>
      <c r="E300" s="374"/>
      <c r="F300" s="358" t="s">
        <v>300</v>
      </c>
      <c r="G300" s="375"/>
      <c r="H300" s="359"/>
      <c r="I300" s="104"/>
      <c r="J300" s="104"/>
      <c r="K300" s="104"/>
      <c r="L300" s="104"/>
      <c r="M300" s="104"/>
      <c r="N300" s="104"/>
      <c r="O300" s="104"/>
      <c r="P300" s="104"/>
      <c r="Q300" s="104"/>
      <c r="R300" s="104"/>
      <c r="S300" s="104"/>
      <c r="T300" s="104"/>
      <c r="U300" s="105"/>
      <c r="V300" s="129"/>
      <c r="W300" s="376" t="str">
        <f>IF(V300=0,"-",V301/V300)</f>
        <v>-</v>
      </c>
    </row>
    <row r="301" spans="1:23" ht="31.5" customHeight="1">
      <c r="A301" s="400"/>
      <c r="B301" s="380"/>
      <c r="C301" s="389"/>
      <c r="D301" s="390"/>
      <c r="E301" s="374"/>
      <c r="F301" s="377" t="s">
        <v>298</v>
      </c>
      <c r="G301" s="378"/>
      <c r="H301" s="379"/>
      <c r="I301" s="19"/>
      <c r="J301" s="19"/>
      <c r="K301" s="19"/>
      <c r="L301" s="19"/>
      <c r="M301" s="19"/>
      <c r="N301" s="19"/>
      <c r="O301" s="19"/>
      <c r="P301" s="19"/>
      <c r="Q301" s="19"/>
      <c r="R301" s="19"/>
      <c r="S301" s="19"/>
      <c r="T301" s="19"/>
      <c r="U301" s="20"/>
      <c r="V301" s="129">
        <f t="shared" si="7"/>
        <v>0</v>
      </c>
      <c r="W301" s="376"/>
    </row>
    <row r="302" spans="1:23" ht="18.75" customHeight="1">
      <c r="A302" s="397"/>
      <c r="B302" s="380">
        <v>3</v>
      </c>
      <c r="C302" s="175"/>
      <c r="D302" s="176"/>
      <c r="E302" s="374"/>
      <c r="F302" s="358" t="s">
        <v>300</v>
      </c>
      <c r="G302" s="375"/>
      <c r="H302" s="359"/>
      <c r="I302" s="104"/>
      <c r="J302" s="104"/>
      <c r="K302" s="104"/>
      <c r="L302" s="104"/>
      <c r="M302" s="104"/>
      <c r="N302" s="104"/>
      <c r="O302" s="104"/>
      <c r="P302" s="104"/>
      <c r="Q302" s="104"/>
      <c r="R302" s="104"/>
      <c r="S302" s="104"/>
      <c r="T302" s="104"/>
      <c r="U302" s="105"/>
      <c r="V302" s="129">
        <f t="shared" si="7"/>
        <v>0</v>
      </c>
      <c r="W302" s="376" t="str">
        <f>IF(V302=0,"-",V303/V302)</f>
        <v>-</v>
      </c>
    </row>
    <row r="303" spans="1:23" ht="30.75" customHeight="1">
      <c r="A303" s="397"/>
      <c r="B303" s="380"/>
      <c r="C303" s="177"/>
      <c r="D303" s="178"/>
      <c r="E303" s="374"/>
      <c r="F303" s="377" t="s">
        <v>298</v>
      </c>
      <c r="G303" s="378"/>
      <c r="H303" s="379"/>
      <c r="I303" s="19"/>
      <c r="J303" s="19"/>
      <c r="K303" s="19"/>
      <c r="L303" s="19"/>
      <c r="M303" s="19"/>
      <c r="N303" s="19"/>
      <c r="O303" s="19"/>
      <c r="P303" s="19"/>
      <c r="Q303" s="19"/>
      <c r="R303" s="19"/>
      <c r="S303" s="19"/>
      <c r="T303" s="19"/>
      <c r="U303" s="20"/>
      <c r="V303" s="129">
        <f t="shared" si="7"/>
        <v>0</v>
      </c>
      <c r="W303" s="376"/>
    </row>
    <row r="304" spans="1:23" ht="18.75" customHeight="1">
      <c r="A304" s="397"/>
      <c r="B304" s="380">
        <v>4</v>
      </c>
      <c r="E304" s="374"/>
      <c r="F304" s="358" t="s">
        <v>300</v>
      </c>
      <c r="G304" s="375"/>
      <c r="H304" s="359"/>
      <c r="I304" s="104"/>
      <c r="J304" s="104"/>
      <c r="K304" s="104"/>
      <c r="L304" s="104"/>
      <c r="M304" s="104"/>
      <c r="N304" s="104"/>
      <c r="O304" s="104"/>
      <c r="P304" s="104"/>
      <c r="Q304" s="104"/>
      <c r="R304" s="104"/>
      <c r="S304" s="104"/>
      <c r="T304" s="104"/>
      <c r="U304" s="105"/>
      <c r="V304" s="129">
        <f t="shared" si="7"/>
        <v>0</v>
      </c>
      <c r="W304" s="376" t="str">
        <f>IF(V304=0,"-",V305/V304)</f>
        <v>-</v>
      </c>
    </row>
    <row r="305" spans="1:23" ht="31.5" customHeight="1">
      <c r="A305" s="397"/>
      <c r="B305" s="380"/>
      <c r="E305" s="374"/>
      <c r="F305" s="377" t="s">
        <v>298</v>
      </c>
      <c r="G305" s="378"/>
      <c r="H305" s="379"/>
      <c r="I305" s="19"/>
      <c r="J305" s="19"/>
      <c r="K305" s="19"/>
      <c r="L305" s="19"/>
      <c r="M305" s="19"/>
      <c r="N305" s="19"/>
      <c r="O305" s="19"/>
      <c r="P305" s="19"/>
      <c r="Q305" s="19"/>
      <c r="R305" s="19"/>
      <c r="S305" s="19"/>
      <c r="T305" s="19"/>
      <c r="U305" s="20"/>
      <c r="V305" s="129">
        <f t="shared" si="7"/>
        <v>0</v>
      </c>
      <c r="W305" s="376"/>
    </row>
    <row r="306" spans="1:23" ht="18.75" customHeight="1">
      <c r="A306" s="397"/>
      <c r="B306" s="380">
        <v>5</v>
      </c>
      <c r="C306" s="370"/>
      <c r="D306" s="371"/>
      <c r="E306" s="374"/>
      <c r="F306" s="358" t="s">
        <v>300</v>
      </c>
      <c r="G306" s="375"/>
      <c r="H306" s="359"/>
      <c r="I306" s="104"/>
      <c r="J306" s="104"/>
      <c r="K306" s="104"/>
      <c r="L306" s="104"/>
      <c r="M306" s="104"/>
      <c r="N306" s="104"/>
      <c r="O306" s="104"/>
      <c r="P306" s="104"/>
      <c r="Q306" s="104"/>
      <c r="R306" s="104"/>
      <c r="S306" s="104"/>
      <c r="T306" s="104"/>
      <c r="U306" s="105"/>
      <c r="V306" s="129">
        <f t="shared" si="7"/>
        <v>0</v>
      </c>
      <c r="W306" s="376" t="str">
        <f>IF(V306=0,"-",V307/V306)</f>
        <v>-</v>
      </c>
    </row>
    <row r="307" spans="1:23" ht="18.75" customHeight="1">
      <c r="A307" s="398"/>
      <c r="B307" s="380"/>
      <c r="C307" s="372"/>
      <c r="D307" s="373"/>
      <c r="E307" s="374"/>
      <c r="F307" s="377" t="s">
        <v>298</v>
      </c>
      <c r="G307" s="378"/>
      <c r="H307" s="379"/>
      <c r="I307" s="19"/>
      <c r="J307" s="19"/>
      <c r="K307" s="19"/>
      <c r="L307" s="19"/>
      <c r="M307" s="19"/>
      <c r="N307" s="19"/>
      <c r="O307" s="19"/>
      <c r="P307" s="19"/>
      <c r="Q307" s="19"/>
      <c r="R307" s="19"/>
      <c r="S307" s="19"/>
      <c r="T307" s="19"/>
      <c r="U307" s="20"/>
      <c r="V307" s="129">
        <f t="shared" si="7"/>
        <v>0</v>
      </c>
      <c r="W307" s="376"/>
    </row>
    <row r="308" spans="1:23" ht="33" customHeight="1">
      <c r="A308" s="399" t="s">
        <v>306</v>
      </c>
      <c r="B308" s="381">
        <v>1</v>
      </c>
      <c r="C308" s="387"/>
      <c r="D308" s="388"/>
      <c r="E308" s="374"/>
      <c r="F308" s="358" t="s">
        <v>300</v>
      </c>
      <c r="G308" s="375"/>
      <c r="H308" s="359"/>
      <c r="I308" s="104"/>
      <c r="J308" s="104"/>
      <c r="K308" s="104"/>
      <c r="L308" s="104"/>
      <c r="M308" s="104"/>
      <c r="N308" s="104"/>
      <c r="O308" s="104"/>
      <c r="P308" s="104"/>
      <c r="Q308" s="104"/>
      <c r="R308" s="104"/>
      <c r="S308" s="104"/>
      <c r="T308" s="104"/>
      <c r="U308" s="105"/>
      <c r="V308" s="129"/>
      <c r="W308" s="376" t="str">
        <f>IF(V308=0,"-",V309/V308)</f>
        <v>-</v>
      </c>
    </row>
    <row r="309" spans="1:23" ht="24.75" customHeight="1">
      <c r="A309" s="400"/>
      <c r="B309" s="382"/>
      <c r="C309" s="389"/>
      <c r="D309" s="390"/>
      <c r="E309" s="374"/>
      <c r="F309" s="377" t="s">
        <v>298</v>
      </c>
      <c r="G309" s="378"/>
      <c r="H309" s="379"/>
      <c r="I309" s="19"/>
      <c r="J309" s="19"/>
      <c r="K309" s="19"/>
      <c r="L309" s="19"/>
      <c r="M309" s="19"/>
      <c r="N309" s="19"/>
      <c r="O309" s="19"/>
      <c r="P309" s="19"/>
      <c r="Q309" s="19"/>
      <c r="R309" s="19"/>
      <c r="S309" s="19"/>
      <c r="T309" s="19"/>
      <c r="U309" s="20"/>
      <c r="V309" s="129"/>
      <c r="W309" s="376"/>
    </row>
    <row r="310" spans="1:23" ht="24.75" customHeight="1">
      <c r="A310" s="400"/>
      <c r="B310" s="381">
        <v>2</v>
      </c>
      <c r="C310" s="387"/>
      <c r="D310" s="388"/>
      <c r="E310" s="374"/>
      <c r="F310" s="358" t="s">
        <v>300</v>
      </c>
      <c r="G310" s="375"/>
      <c r="H310" s="359"/>
      <c r="I310" s="104"/>
      <c r="J310" s="104"/>
      <c r="K310" s="104"/>
      <c r="L310" s="104"/>
      <c r="M310" s="104"/>
      <c r="N310" s="104"/>
      <c r="O310" s="104"/>
      <c r="P310" s="104"/>
      <c r="Q310" s="104"/>
      <c r="R310" s="104"/>
      <c r="S310" s="104"/>
      <c r="T310" s="104"/>
      <c r="U310" s="105"/>
      <c r="V310" s="129"/>
      <c r="W310" s="376" t="str">
        <f>IF(V310=0,"-",V311/V310)</f>
        <v>-</v>
      </c>
    </row>
    <row r="311" spans="1:23" ht="30" customHeight="1">
      <c r="A311" s="400"/>
      <c r="B311" s="382"/>
      <c r="C311" s="389"/>
      <c r="D311" s="390"/>
      <c r="E311" s="374"/>
      <c r="F311" s="377" t="s">
        <v>298</v>
      </c>
      <c r="G311" s="378"/>
      <c r="H311" s="379"/>
      <c r="I311" s="19"/>
      <c r="J311" s="19"/>
      <c r="K311" s="19"/>
      <c r="L311" s="19"/>
      <c r="M311" s="19"/>
      <c r="N311" s="19"/>
      <c r="O311" s="19"/>
      <c r="P311" s="19"/>
      <c r="Q311" s="19"/>
      <c r="R311" s="19"/>
      <c r="S311" s="19"/>
      <c r="T311" s="19"/>
      <c r="U311" s="20"/>
      <c r="V311" s="129">
        <f t="shared" ref="V311:V317" si="8">SUM(I311:T311)</f>
        <v>0</v>
      </c>
      <c r="W311" s="376"/>
    </row>
    <row r="312" spans="1:23" ht="18.75" customHeight="1">
      <c r="A312" s="397"/>
      <c r="B312" s="381">
        <v>3</v>
      </c>
      <c r="C312" s="370"/>
      <c r="D312" s="371"/>
      <c r="E312" s="374"/>
      <c r="F312" s="358" t="s">
        <v>300</v>
      </c>
      <c r="G312" s="375"/>
      <c r="H312" s="359"/>
      <c r="I312" s="104"/>
      <c r="J312" s="104"/>
      <c r="K312" s="104"/>
      <c r="L312" s="104"/>
      <c r="M312" s="104"/>
      <c r="N312" s="104"/>
      <c r="O312" s="104"/>
      <c r="P312" s="104"/>
      <c r="Q312" s="104"/>
      <c r="R312" s="104"/>
      <c r="S312" s="104"/>
      <c r="T312" s="104"/>
      <c r="U312" s="105"/>
      <c r="V312" s="129">
        <f t="shared" si="8"/>
        <v>0</v>
      </c>
      <c r="W312" s="376" t="str">
        <f>IF(V312=0,"-",V313/V312)</f>
        <v>-</v>
      </c>
    </row>
    <row r="313" spans="1:23" ht="18.75" customHeight="1">
      <c r="A313" s="397"/>
      <c r="B313" s="382"/>
      <c r="C313" s="372"/>
      <c r="D313" s="373"/>
      <c r="E313" s="374"/>
      <c r="F313" s="377" t="s">
        <v>298</v>
      </c>
      <c r="G313" s="378"/>
      <c r="H313" s="379"/>
      <c r="I313" s="19"/>
      <c r="J313" s="19"/>
      <c r="K313" s="19"/>
      <c r="L313" s="19"/>
      <c r="M313" s="19"/>
      <c r="N313" s="19"/>
      <c r="O313" s="19"/>
      <c r="P313" s="19"/>
      <c r="Q313" s="19"/>
      <c r="R313" s="19"/>
      <c r="S313" s="19"/>
      <c r="T313" s="19"/>
      <c r="U313" s="20"/>
      <c r="V313" s="129">
        <f t="shared" si="8"/>
        <v>0</v>
      </c>
      <c r="W313" s="376"/>
    </row>
    <row r="314" spans="1:23" ht="18.75" customHeight="1">
      <c r="A314" s="397"/>
      <c r="B314" s="381">
        <v>4</v>
      </c>
      <c r="C314" s="370"/>
      <c r="D314" s="371"/>
      <c r="E314" s="374"/>
      <c r="F314" s="358" t="s">
        <v>300</v>
      </c>
      <c r="G314" s="375"/>
      <c r="H314" s="359"/>
      <c r="I314" s="104"/>
      <c r="J314" s="104"/>
      <c r="K314" s="104"/>
      <c r="L314" s="104"/>
      <c r="M314" s="104"/>
      <c r="N314" s="104"/>
      <c r="O314" s="104"/>
      <c r="P314" s="104"/>
      <c r="Q314" s="104"/>
      <c r="R314" s="104"/>
      <c r="S314" s="104"/>
      <c r="T314" s="104"/>
      <c r="U314" s="105"/>
      <c r="V314" s="129">
        <f t="shared" si="8"/>
        <v>0</v>
      </c>
      <c r="W314" s="376" t="str">
        <f>IF(V314=0,"-",V315/V314)</f>
        <v>-</v>
      </c>
    </row>
    <row r="315" spans="1:23" ht="18.75" customHeight="1">
      <c r="A315" s="397"/>
      <c r="B315" s="382"/>
      <c r="C315" s="372"/>
      <c r="D315" s="373"/>
      <c r="E315" s="374"/>
      <c r="F315" s="377" t="s">
        <v>298</v>
      </c>
      <c r="G315" s="378"/>
      <c r="H315" s="379"/>
      <c r="I315" s="19"/>
      <c r="J315" s="19"/>
      <c r="K315" s="19"/>
      <c r="L315" s="19"/>
      <c r="M315" s="19"/>
      <c r="N315" s="19"/>
      <c r="O315" s="19"/>
      <c r="P315" s="19"/>
      <c r="Q315" s="19"/>
      <c r="R315" s="19"/>
      <c r="S315" s="19"/>
      <c r="T315" s="19"/>
      <c r="U315" s="20"/>
      <c r="V315" s="129">
        <f t="shared" si="8"/>
        <v>0</v>
      </c>
      <c r="W315" s="376"/>
    </row>
    <row r="316" spans="1:23" ht="18.75" customHeight="1">
      <c r="A316" s="397"/>
      <c r="B316" s="381">
        <v>5</v>
      </c>
      <c r="C316" s="370"/>
      <c r="D316" s="371"/>
      <c r="E316" s="374"/>
      <c r="F316" s="358" t="s">
        <v>300</v>
      </c>
      <c r="G316" s="375"/>
      <c r="H316" s="359"/>
      <c r="I316" s="104"/>
      <c r="J316" s="104"/>
      <c r="K316" s="104"/>
      <c r="L316" s="104"/>
      <c r="M316" s="104"/>
      <c r="N316" s="104"/>
      <c r="O316" s="104"/>
      <c r="P316" s="104"/>
      <c r="Q316" s="104"/>
      <c r="R316" s="104"/>
      <c r="S316" s="104"/>
      <c r="T316" s="104"/>
      <c r="U316" s="105"/>
      <c r="V316" s="129">
        <f t="shared" si="8"/>
        <v>0</v>
      </c>
      <c r="W316" s="376" t="str">
        <f>IF(V316=0,"-",V317/V316)</f>
        <v>-</v>
      </c>
    </row>
    <row r="317" spans="1:23" ht="18.75" customHeight="1">
      <c r="A317" s="398"/>
      <c r="B317" s="382"/>
      <c r="C317" s="372"/>
      <c r="D317" s="373"/>
      <c r="E317" s="374"/>
      <c r="F317" s="377" t="s">
        <v>298</v>
      </c>
      <c r="G317" s="378"/>
      <c r="H317" s="379"/>
      <c r="I317" s="19"/>
      <c r="J317" s="19"/>
      <c r="K317" s="19"/>
      <c r="L317" s="19"/>
      <c r="M317" s="19"/>
      <c r="N317" s="19"/>
      <c r="O317" s="19"/>
      <c r="P317" s="19"/>
      <c r="Q317" s="19"/>
      <c r="R317" s="19"/>
      <c r="S317" s="19"/>
      <c r="T317" s="19"/>
      <c r="U317" s="20"/>
      <c r="V317" s="129">
        <f t="shared" si="8"/>
        <v>0</v>
      </c>
      <c r="W317" s="376"/>
    </row>
    <row r="318" spans="1:23" ht="18.75" customHeight="1">
      <c r="A318" s="399" t="s">
        <v>1227</v>
      </c>
      <c r="B318" s="381">
        <v>1</v>
      </c>
      <c r="C318" s="391"/>
      <c r="D318" s="392"/>
      <c r="E318" s="374"/>
      <c r="F318" s="358" t="s">
        <v>300</v>
      </c>
      <c r="G318" s="375"/>
      <c r="H318" s="359"/>
      <c r="I318" s="104"/>
      <c r="J318" s="104"/>
      <c r="K318" s="104"/>
      <c r="L318" s="104"/>
      <c r="M318" s="104"/>
      <c r="N318" s="104"/>
      <c r="O318" s="104"/>
      <c r="P318" s="104"/>
      <c r="Q318" s="104"/>
      <c r="R318" s="104"/>
      <c r="S318" s="104"/>
      <c r="T318" s="104"/>
      <c r="U318" s="105"/>
      <c r="V318" s="129"/>
      <c r="W318" s="376" t="str">
        <f>IF(V318=0,"-",V319/V318)</f>
        <v>-</v>
      </c>
    </row>
    <row r="319" spans="1:23" ht="18.75" customHeight="1">
      <c r="A319" s="400"/>
      <c r="B319" s="382"/>
      <c r="C319" s="393"/>
      <c r="D319" s="394"/>
      <c r="E319" s="374"/>
      <c r="F319" s="377" t="s">
        <v>298</v>
      </c>
      <c r="G319" s="378"/>
      <c r="H319" s="379"/>
      <c r="I319" s="19"/>
      <c r="J319" s="19"/>
      <c r="K319" s="19"/>
      <c r="L319" s="19"/>
      <c r="M319" s="19"/>
      <c r="N319" s="19"/>
      <c r="O319" s="19"/>
      <c r="P319" s="19"/>
      <c r="Q319" s="19"/>
      <c r="R319" s="19"/>
      <c r="S319" s="19"/>
      <c r="T319" s="19"/>
      <c r="U319" s="20"/>
      <c r="V319" s="129"/>
      <c r="W319" s="376"/>
    </row>
    <row r="320" spans="1:23" ht="18.75" customHeight="1">
      <c r="A320" s="400"/>
      <c r="B320" s="381">
        <v>2</v>
      </c>
      <c r="C320" s="391"/>
      <c r="D320" s="392"/>
      <c r="E320" s="374"/>
      <c r="F320" s="358" t="s">
        <v>300</v>
      </c>
      <c r="G320" s="375"/>
      <c r="H320" s="359"/>
      <c r="I320" s="104"/>
      <c r="J320" s="104"/>
      <c r="K320" s="104"/>
      <c r="L320" s="104"/>
      <c r="M320" s="104"/>
      <c r="N320" s="104"/>
      <c r="O320" s="104"/>
      <c r="P320" s="104"/>
      <c r="Q320" s="104"/>
      <c r="R320" s="104"/>
      <c r="S320" s="104"/>
      <c r="T320" s="104"/>
      <c r="U320" s="105"/>
      <c r="V320" s="129"/>
      <c r="W320" s="376" t="str">
        <f>IF(V320=0,"-",V321/V320)</f>
        <v>-</v>
      </c>
    </row>
    <row r="321" spans="1:23" ht="18.75" customHeight="1">
      <c r="A321" s="400"/>
      <c r="B321" s="382"/>
      <c r="C321" s="393"/>
      <c r="D321" s="394"/>
      <c r="E321" s="374"/>
      <c r="F321" s="377" t="s">
        <v>298</v>
      </c>
      <c r="G321" s="378"/>
      <c r="H321" s="379"/>
      <c r="I321" s="19"/>
      <c r="J321" s="19"/>
      <c r="K321" s="19"/>
      <c r="L321" s="19"/>
      <c r="M321" s="19"/>
      <c r="N321" s="19"/>
      <c r="O321" s="19"/>
      <c r="P321" s="19"/>
      <c r="Q321" s="19"/>
      <c r="R321" s="19"/>
      <c r="S321" s="19"/>
      <c r="T321" s="19"/>
      <c r="U321" s="20"/>
      <c r="V321" s="129"/>
      <c r="W321" s="376"/>
    </row>
    <row r="322" spans="1:23" ht="18.75" customHeight="1">
      <c r="A322" s="397"/>
      <c r="B322" s="381">
        <v>3</v>
      </c>
      <c r="C322" s="387"/>
      <c r="D322" s="388"/>
      <c r="E322" s="374"/>
      <c r="F322" s="358" t="s">
        <v>300</v>
      </c>
      <c r="G322" s="375"/>
      <c r="H322" s="359"/>
      <c r="I322" s="104"/>
      <c r="J322" s="104"/>
      <c r="K322" s="104"/>
      <c r="L322" s="104"/>
      <c r="M322" s="104"/>
      <c r="N322" s="104"/>
      <c r="O322" s="104"/>
      <c r="P322" s="104"/>
      <c r="Q322" s="104"/>
      <c r="R322" s="104"/>
      <c r="S322" s="104"/>
      <c r="T322" s="104"/>
      <c r="U322" s="105"/>
      <c r="V322" s="129"/>
      <c r="W322" s="376" t="str">
        <f>IF(V322=0,"-",V323/V322)</f>
        <v>-</v>
      </c>
    </row>
    <row r="323" spans="1:23" ht="18.75" customHeight="1">
      <c r="A323" s="397"/>
      <c r="B323" s="382"/>
      <c r="C323" s="389"/>
      <c r="D323" s="390"/>
      <c r="E323" s="374"/>
      <c r="F323" s="377" t="s">
        <v>298</v>
      </c>
      <c r="G323" s="378"/>
      <c r="H323" s="379"/>
      <c r="I323" s="19"/>
      <c r="J323" s="19"/>
      <c r="K323" s="19"/>
      <c r="L323" s="19"/>
      <c r="M323" s="19"/>
      <c r="N323" s="19"/>
      <c r="O323" s="19"/>
      <c r="P323" s="19"/>
      <c r="Q323" s="19"/>
      <c r="R323" s="19"/>
      <c r="S323" s="19"/>
      <c r="T323" s="19"/>
      <c r="U323" s="20"/>
      <c r="V323" s="129"/>
      <c r="W323" s="376"/>
    </row>
    <row r="324" spans="1:23" ht="18.75" customHeight="1">
      <c r="A324" s="397"/>
      <c r="B324" s="381">
        <v>4</v>
      </c>
      <c r="C324" s="387"/>
      <c r="D324" s="388"/>
      <c r="E324" s="374"/>
      <c r="F324" s="358" t="s">
        <v>300</v>
      </c>
      <c r="G324" s="375"/>
      <c r="H324" s="359"/>
      <c r="I324" s="104"/>
      <c r="J324" s="104"/>
      <c r="K324" s="104"/>
      <c r="L324" s="104"/>
      <c r="M324" s="104"/>
      <c r="N324" s="104"/>
      <c r="O324" s="104"/>
      <c r="P324" s="104"/>
      <c r="Q324" s="104"/>
      <c r="R324" s="104"/>
      <c r="S324" s="104"/>
      <c r="T324" s="104"/>
      <c r="U324" s="105"/>
      <c r="V324" s="129"/>
      <c r="W324" s="376" t="str">
        <f>IF(V324=0,"-",V325/V324)</f>
        <v>-</v>
      </c>
    </row>
    <row r="325" spans="1:23" ht="18.75" customHeight="1">
      <c r="A325" s="397"/>
      <c r="B325" s="382"/>
      <c r="C325" s="389"/>
      <c r="D325" s="390"/>
      <c r="E325" s="374"/>
      <c r="F325" s="377" t="s">
        <v>298</v>
      </c>
      <c r="G325" s="378"/>
      <c r="H325" s="379"/>
      <c r="I325" s="19"/>
      <c r="J325" s="19"/>
      <c r="K325" s="19"/>
      <c r="L325" s="19"/>
      <c r="M325" s="19"/>
      <c r="N325" s="19"/>
      <c r="O325" s="19"/>
      <c r="P325" s="19"/>
      <c r="Q325" s="19"/>
      <c r="R325" s="19"/>
      <c r="S325" s="19"/>
      <c r="T325" s="19"/>
      <c r="U325" s="20"/>
      <c r="V325" s="129"/>
      <c r="W325" s="376"/>
    </row>
    <row r="326" spans="1:23" ht="18.75" customHeight="1">
      <c r="A326" s="397"/>
      <c r="B326" s="381">
        <v>5</v>
      </c>
      <c r="C326" s="370"/>
      <c r="D326" s="371"/>
      <c r="E326" s="374"/>
      <c r="F326" s="358" t="s">
        <v>300</v>
      </c>
      <c r="G326" s="375"/>
      <c r="H326" s="359"/>
      <c r="I326" s="104"/>
      <c r="J326" s="104"/>
      <c r="K326" s="104"/>
      <c r="L326" s="104"/>
      <c r="M326" s="104"/>
      <c r="N326" s="104"/>
      <c r="O326" s="104"/>
      <c r="P326" s="104"/>
      <c r="Q326" s="104"/>
      <c r="R326" s="104"/>
      <c r="S326" s="104"/>
      <c r="T326" s="104"/>
      <c r="U326" s="105"/>
      <c r="V326" s="129"/>
      <c r="W326" s="376" t="str">
        <f>IF(V326=0,"-",V327/V326)</f>
        <v>-</v>
      </c>
    </row>
    <row r="327" spans="1:23" ht="18.75" customHeight="1">
      <c r="A327" s="398"/>
      <c r="B327" s="382"/>
      <c r="C327" s="372"/>
      <c r="D327" s="373"/>
      <c r="E327" s="374"/>
      <c r="F327" s="377" t="s">
        <v>298</v>
      </c>
      <c r="G327" s="378"/>
      <c r="H327" s="379"/>
      <c r="I327" s="19"/>
      <c r="J327" s="19"/>
      <c r="K327" s="19"/>
      <c r="L327" s="19"/>
      <c r="M327" s="19"/>
      <c r="N327" s="19"/>
      <c r="O327" s="19"/>
      <c r="P327" s="19"/>
      <c r="Q327" s="19"/>
      <c r="R327" s="19"/>
      <c r="S327" s="19"/>
      <c r="T327" s="19"/>
      <c r="U327" s="20"/>
      <c r="V327" s="129">
        <f t="shared" ref="V327" si="9">SUM(I327:T327)</f>
        <v>0</v>
      </c>
      <c r="W327" s="376"/>
    </row>
    <row r="328" spans="1:23" ht="27" customHeight="1">
      <c r="A328" s="399" t="s">
        <v>1228</v>
      </c>
      <c r="B328" s="381">
        <v>1</v>
      </c>
      <c r="C328" s="391"/>
      <c r="D328" s="392"/>
      <c r="E328" s="374"/>
      <c r="F328" s="358" t="s">
        <v>300</v>
      </c>
      <c r="G328" s="375"/>
      <c r="H328" s="359"/>
      <c r="I328" s="104"/>
      <c r="J328" s="104"/>
      <c r="K328" s="104"/>
      <c r="L328" s="104"/>
      <c r="M328" s="104"/>
      <c r="N328" s="104"/>
      <c r="O328" s="104"/>
      <c r="P328" s="104"/>
      <c r="Q328" s="104"/>
      <c r="R328" s="104"/>
      <c r="S328" s="104"/>
      <c r="T328" s="104"/>
      <c r="U328" s="105"/>
      <c r="V328" s="129">
        <f>SUM(I328:T328)</f>
        <v>0</v>
      </c>
      <c r="W328" s="376" t="str">
        <f>IF(V328=0,"-",V329/V328)</f>
        <v>-</v>
      </c>
    </row>
    <row r="329" spans="1:23" ht="25.5" customHeight="1">
      <c r="A329" s="400"/>
      <c r="B329" s="382"/>
      <c r="C329" s="393"/>
      <c r="D329" s="394"/>
      <c r="E329" s="374"/>
      <c r="F329" s="377" t="s">
        <v>298</v>
      </c>
      <c r="G329" s="378"/>
      <c r="H329" s="379"/>
      <c r="I329" s="19"/>
      <c r="J329" s="19"/>
      <c r="K329" s="19"/>
      <c r="L329" s="19"/>
      <c r="M329" s="19"/>
      <c r="N329" s="19"/>
      <c r="O329" s="19"/>
      <c r="P329" s="19"/>
      <c r="Q329" s="19"/>
      <c r="R329" s="19"/>
      <c r="S329" s="19"/>
      <c r="T329" s="19"/>
      <c r="U329" s="20"/>
      <c r="V329" s="129">
        <f t="shared" ref="V329:V337" si="10">SUM(I329:T329)</f>
        <v>0</v>
      </c>
      <c r="W329" s="376"/>
    </row>
    <row r="330" spans="1:23" ht="18.75" customHeight="1">
      <c r="A330" s="400"/>
      <c r="B330" s="381">
        <v>2</v>
      </c>
      <c r="C330" s="387"/>
      <c r="D330" s="388"/>
      <c r="E330" s="374"/>
      <c r="F330" s="358" t="s">
        <v>300</v>
      </c>
      <c r="G330" s="375"/>
      <c r="H330" s="359"/>
      <c r="I330" s="104"/>
      <c r="J330" s="104"/>
      <c r="K330" s="104"/>
      <c r="L330" s="104"/>
      <c r="M330" s="104"/>
      <c r="N330" s="104"/>
      <c r="O330" s="104"/>
      <c r="P330" s="104"/>
      <c r="Q330" s="104"/>
      <c r="R330" s="104"/>
      <c r="S330" s="104"/>
      <c r="T330" s="104"/>
      <c r="U330" s="105"/>
      <c r="V330" s="129">
        <f t="shared" si="10"/>
        <v>0</v>
      </c>
      <c r="W330" s="376" t="str">
        <f>IF(V330=0,"-",V331/V330)</f>
        <v>-</v>
      </c>
    </row>
    <row r="331" spans="1:23" ht="18.75" customHeight="1">
      <c r="A331" s="400"/>
      <c r="B331" s="382"/>
      <c r="C331" s="395"/>
      <c r="D331" s="396"/>
      <c r="E331" s="374"/>
      <c r="F331" s="377" t="s">
        <v>298</v>
      </c>
      <c r="G331" s="378"/>
      <c r="H331" s="379"/>
      <c r="I331" s="19"/>
      <c r="J331" s="19"/>
      <c r="K331" s="19"/>
      <c r="L331" s="19"/>
      <c r="M331" s="19"/>
      <c r="N331" s="19"/>
      <c r="O331" s="19"/>
      <c r="P331" s="19"/>
      <c r="Q331" s="19"/>
      <c r="R331" s="19"/>
      <c r="S331" s="19"/>
      <c r="T331" s="19"/>
      <c r="U331" s="20"/>
      <c r="V331" s="129">
        <f t="shared" si="10"/>
        <v>0</v>
      </c>
      <c r="W331" s="376"/>
    </row>
    <row r="332" spans="1:23" ht="18.75" customHeight="1">
      <c r="A332" s="397"/>
      <c r="B332" s="381">
        <v>3</v>
      </c>
      <c r="C332" s="387"/>
      <c r="D332" s="388"/>
      <c r="E332" s="374"/>
      <c r="F332" s="358" t="s">
        <v>300</v>
      </c>
      <c r="G332" s="375"/>
      <c r="H332" s="359"/>
      <c r="I332" s="104"/>
      <c r="J332" s="104"/>
      <c r="K332" s="104"/>
      <c r="L332" s="104"/>
      <c r="M332" s="104"/>
      <c r="N332" s="104"/>
      <c r="O332" s="104"/>
      <c r="P332" s="104"/>
      <c r="Q332" s="104"/>
      <c r="R332" s="104"/>
      <c r="S332" s="104"/>
      <c r="T332" s="104"/>
      <c r="U332" s="105"/>
      <c r="V332" s="129">
        <f t="shared" si="10"/>
        <v>0</v>
      </c>
      <c r="W332" s="376" t="str">
        <f>IF(V332=0,"-",V333/V332)</f>
        <v>-</v>
      </c>
    </row>
    <row r="333" spans="1:23" ht="18.75" customHeight="1">
      <c r="A333" s="397"/>
      <c r="B333" s="382"/>
      <c r="C333" s="389"/>
      <c r="D333" s="390"/>
      <c r="E333" s="374"/>
      <c r="F333" s="377" t="s">
        <v>298</v>
      </c>
      <c r="G333" s="378"/>
      <c r="H333" s="379"/>
      <c r="I333" s="19"/>
      <c r="J333" s="19"/>
      <c r="K333" s="19"/>
      <c r="L333" s="19"/>
      <c r="M333" s="19"/>
      <c r="N333" s="19"/>
      <c r="O333" s="19"/>
      <c r="P333" s="19"/>
      <c r="Q333" s="19"/>
      <c r="R333" s="19"/>
      <c r="S333" s="19"/>
      <c r="T333" s="19"/>
      <c r="U333" s="20"/>
      <c r="V333" s="129">
        <f t="shared" si="10"/>
        <v>0</v>
      </c>
      <c r="W333" s="376"/>
    </row>
    <row r="334" spans="1:23" ht="18.75" customHeight="1">
      <c r="A334" s="397"/>
      <c r="B334" s="381">
        <v>4</v>
      </c>
      <c r="C334" s="370"/>
      <c r="D334" s="371"/>
      <c r="E334" s="374"/>
      <c r="F334" s="358" t="s">
        <v>300</v>
      </c>
      <c r="G334" s="375"/>
      <c r="H334" s="359"/>
      <c r="I334" s="104"/>
      <c r="J334" s="104"/>
      <c r="K334" s="104"/>
      <c r="L334" s="104"/>
      <c r="M334" s="104"/>
      <c r="N334" s="104"/>
      <c r="O334" s="104"/>
      <c r="P334" s="104"/>
      <c r="Q334" s="104"/>
      <c r="R334" s="104"/>
      <c r="S334" s="104"/>
      <c r="T334" s="104"/>
      <c r="U334" s="105"/>
      <c r="V334" s="129">
        <f t="shared" si="10"/>
        <v>0</v>
      </c>
      <c r="W334" s="376" t="str">
        <f>IF(V334=0,"-",V335/V334)</f>
        <v>-</v>
      </c>
    </row>
    <row r="335" spans="1:23" ht="18.75" customHeight="1">
      <c r="A335" s="397"/>
      <c r="B335" s="382"/>
      <c r="C335" s="372"/>
      <c r="D335" s="373"/>
      <c r="E335" s="374"/>
      <c r="F335" s="377" t="s">
        <v>298</v>
      </c>
      <c r="G335" s="378"/>
      <c r="H335" s="379"/>
      <c r="I335" s="19"/>
      <c r="J335" s="19"/>
      <c r="K335" s="19"/>
      <c r="L335" s="19"/>
      <c r="M335" s="19"/>
      <c r="N335" s="19"/>
      <c r="O335" s="19"/>
      <c r="P335" s="19"/>
      <c r="Q335" s="19"/>
      <c r="R335" s="19"/>
      <c r="S335" s="19"/>
      <c r="T335" s="19"/>
      <c r="U335" s="20"/>
      <c r="V335" s="129">
        <f t="shared" si="10"/>
        <v>0</v>
      </c>
      <c r="W335" s="376"/>
    </row>
    <row r="336" spans="1:23" ht="18.75" customHeight="1">
      <c r="A336" s="397"/>
      <c r="B336" s="381">
        <v>5</v>
      </c>
      <c r="C336" s="370"/>
      <c r="D336" s="371"/>
      <c r="E336" s="374"/>
      <c r="F336" s="358" t="s">
        <v>300</v>
      </c>
      <c r="G336" s="375"/>
      <c r="H336" s="359"/>
      <c r="I336" s="104"/>
      <c r="J336" s="104"/>
      <c r="K336" s="104"/>
      <c r="L336" s="104"/>
      <c r="M336" s="104"/>
      <c r="N336" s="104"/>
      <c r="O336" s="104"/>
      <c r="P336" s="104"/>
      <c r="Q336" s="104"/>
      <c r="R336" s="104"/>
      <c r="S336" s="104"/>
      <c r="T336" s="104"/>
      <c r="U336" s="105"/>
      <c r="V336" s="129">
        <f t="shared" si="10"/>
        <v>0</v>
      </c>
      <c r="W336" s="376" t="str">
        <f>IF(V336=0,"-",V337/V336)</f>
        <v>-</v>
      </c>
    </row>
    <row r="337" spans="1:25" ht="18.75" customHeight="1">
      <c r="A337" s="398"/>
      <c r="B337" s="382"/>
      <c r="C337" s="372"/>
      <c r="D337" s="373"/>
      <c r="E337" s="374"/>
      <c r="F337" s="377" t="s">
        <v>298</v>
      </c>
      <c r="G337" s="378"/>
      <c r="H337" s="379"/>
      <c r="I337" s="19"/>
      <c r="J337" s="19"/>
      <c r="K337" s="19"/>
      <c r="L337" s="19"/>
      <c r="M337" s="19"/>
      <c r="N337" s="19"/>
      <c r="O337" s="19"/>
      <c r="P337" s="19"/>
      <c r="Q337" s="19"/>
      <c r="R337" s="19"/>
      <c r="S337" s="19"/>
      <c r="T337" s="19"/>
      <c r="U337" s="20"/>
      <c r="V337" s="129">
        <f t="shared" si="10"/>
        <v>0</v>
      </c>
      <c r="W337" s="376"/>
    </row>
    <row r="338" spans="1:25" ht="24.75" customHeight="1">
      <c r="A338" s="399" t="s">
        <v>1229</v>
      </c>
      <c r="B338" s="381">
        <v>1</v>
      </c>
      <c r="C338" s="387"/>
      <c r="D338" s="388"/>
      <c r="E338" s="374"/>
      <c r="F338" s="358" t="s">
        <v>300</v>
      </c>
      <c r="G338" s="375"/>
      <c r="H338" s="359"/>
      <c r="I338" s="104"/>
      <c r="J338" s="104"/>
      <c r="K338" s="104"/>
      <c r="L338" s="104"/>
      <c r="M338" s="104"/>
      <c r="N338" s="104"/>
      <c r="O338" s="104"/>
      <c r="P338" s="104"/>
      <c r="Q338" s="104"/>
      <c r="R338" s="104"/>
      <c r="S338" s="104"/>
      <c r="T338" s="104"/>
      <c r="U338" s="105"/>
      <c r="V338" s="129">
        <f>SUM(I338:T338)</f>
        <v>0</v>
      </c>
      <c r="W338" s="376" t="str">
        <f>IF(V338=0,"-",V339/V338)</f>
        <v>-</v>
      </c>
    </row>
    <row r="339" spans="1:25" ht="32.25" customHeight="1">
      <c r="A339" s="400"/>
      <c r="B339" s="382"/>
      <c r="C339" s="389"/>
      <c r="D339" s="390"/>
      <c r="E339" s="374"/>
      <c r="F339" s="377" t="s">
        <v>298</v>
      </c>
      <c r="G339" s="378"/>
      <c r="H339" s="379"/>
      <c r="I339" s="19"/>
      <c r="J339" s="19"/>
      <c r="K339" s="19"/>
      <c r="L339" s="19"/>
      <c r="M339" s="19"/>
      <c r="N339" s="19"/>
      <c r="O339" s="19"/>
      <c r="P339" s="19"/>
      <c r="Q339" s="19"/>
      <c r="R339" s="19"/>
      <c r="S339" s="19"/>
      <c r="T339" s="19"/>
      <c r="U339" s="20"/>
      <c r="V339" s="129">
        <f t="shared" ref="V339:V347" si="11">SUM(I339:T339)</f>
        <v>0</v>
      </c>
      <c r="W339" s="376"/>
    </row>
    <row r="340" spans="1:25" ht="23.25" customHeight="1">
      <c r="A340" s="400"/>
      <c r="B340" s="381">
        <v>2</v>
      </c>
      <c r="C340" s="387"/>
      <c r="D340" s="388"/>
      <c r="E340" s="374"/>
      <c r="F340" s="358" t="s">
        <v>300</v>
      </c>
      <c r="G340" s="375"/>
      <c r="H340" s="359"/>
      <c r="I340" s="104"/>
      <c r="J340" s="104"/>
      <c r="K340" s="104"/>
      <c r="L340" s="104"/>
      <c r="M340" s="104"/>
      <c r="N340" s="104"/>
      <c r="O340" s="104"/>
      <c r="P340" s="104"/>
      <c r="Q340" s="104"/>
      <c r="R340" s="104"/>
      <c r="S340" s="104"/>
      <c r="T340" s="104"/>
      <c r="U340" s="105"/>
      <c r="V340" s="129">
        <f t="shared" si="11"/>
        <v>0</v>
      </c>
      <c r="W340" s="376" t="str">
        <f>IF(V340=0,"-",V341/V340)</f>
        <v>-</v>
      </c>
    </row>
    <row r="341" spans="1:25" ht="26.25" customHeight="1">
      <c r="A341" s="400"/>
      <c r="B341" s="382"/>
      <c r="C341" s="389"/>
      <c r="D341" s="390"/>
      <c r="E341" s="374"/>
      <c r="F341" s="377" t="s">
        <v>298</v>
      </c>
      <c r="G341" s="378"/>
      <c r="H341" s="379"/>
      <c r="I341" s="19"/>
      <c r="J341" s="19"/>
      <c r="K341" s="19"/>
      <c r="L341" s="19"/>
      <c r="M341" s="19"/>
      <c r="N341" s="19"/>
      <c r="O341" s="19"/>
      <c r="P341" s="19"/>
      <c r="Q341" s="19"/>
      <c r="R341" s="19"/>
      <c r="S341" s="19"/>
      <c r="T341" s="19"/>
      <c r="U341" s="20"/>
      <c r="V341" s="129">
        <f t="shared" si="11"/>
        <v>0</v>
      </c>
      <c r="W341" s="376"/>
    </row>
    <row r="342" spans="1:25" ht="18.75" customHeight="1">
      <c r="A342" s="397"/>
      <c r="B342" s="381">
        <v>3</v>
      </c>
      <c r="C342" s="370"/>
      <c r="D342" s="371"/>
      <c r="E342" s="374"/>
      <c r="F342" s="358" t="s">
        <v>300</v>
      </c>
      <c r="G342" s="375"/>
      <c r="H342" s="359"/>
      <c r="I342" s="104"/>
      <c r="J342" s="104"/>
      <c r="K342" s="104"/>
      <c r="L342" s="104"/>
      <c r="M342" s="104"/>
      <c r="N342" s="104"/>
      <c r="O342" s="104"/>
      <c r="P342" s="104"/>
      <c r="Q342" s="104"/>
      <c r="R342" s="104"/>
      <c r="S342" s="104"/>
      <c r="T342" s="104"/>
      <c r="U342" s="105"/>
      <c r="V342" s="129">
        <f t="shared" si="11"/>
        <v>0</v>
      </c>
      <c r="W342" s="376" t="str">
        <f>IF(V342=0,"-",V343/V342)</f>
        <v>-</v>
      </c>
    </row>
    <row r="343" spans="1:25" ht="18.75" customHeight="1">
      <c r="A343" s="397"/>
      <c r="B343" s="382"/>
      <c r="C343" s="372"/>
      <c r="D343" s="373"/>
      <c r="E343" s="374"/>
      <c r="F343" s="377" t="s">
        <v>298</v>
      </c>
      <c r="G343" s="378"/>
      <c r="H343" s="379"/>
      <c r="I343" s="19"/>
      <c r="J343" s="19"/>
      <c r="K343" s="19"/>
      <c r="L343" s="19"/>
      <c r="M343" s="19"/>
      <c r="N343" s="19"/>
      <c r="O343" s="19"/>
      <c r="P343" s="19"/>
      <c r="Q343" s="19"/>
      <c r="R343" s="19"/>
      <c r="S343" s="19"/>
      <c r="T343" s="19"/>
      <c r="U343" s="20"/>
      <c r="V343" s="129">
        <f t="shared" si="11"/>
        <v>0</v>
      </c>
      <c r="W343" s="376"/>
    </row>
    <row r="344" spans="1:25" ht="18.75" customHeight="1">
      <c r="A344" s="397"/>
      <c r="B344" s="381">
        <v>4</v>
      </c>
      <c r="C344" s="370"/>
      <c r="D344" s="371"/>
      <c r="E344" s="374"/>
      <c r="F344" s="358" t="s">
        <v>300</v>
      </c>
      <c r="G344" s="375"/>
      <c r="H344" s="359"/>
      <c r="I344" s="104"/>
      <c r="J344" s="104"/>
      <c r="K344" s="104"/>
      <c r="L344" s="104"/>
      <c r="M344" s="104"/>
      <c r="N344" s="104"/>
      <c r="O344" s="104"/>
      <c r="P344" s="104"/>
      <c r="Q344" s="104"/>
      <c r="R344" s="104"/>
      <c r="S344" s="104"/>
      <c r="T344" s="104"/>
      <c r="U344" s="105"/>
      <c r="V344" s="129">
        <f t="shared" si="11"/>
        <v>0</v>
      </c>
      <c r="W344" s="376" t="str">
        <f>IF(V344=0,"-",V345/V344)</f>
        <v>-</v>
      </c>
    </row>
    <row r="345" spans="1:25" ht="18.75" customHeight="1">
      <c r="A345" s="397"/>
      <c r="B345" s="382"/>
      <c r="C345" s="372"/>
      <c r="D345" s="373"/>
      <c r="E345" s="374"/>
      <c r="F345" s="377" t="s">
        <v>298</v>
      </c>
      <c r="G345" s="378"/>
      <c r="H345" s="379"/>
      <c r="I345" s="19"/>
      <c r="J345" s="19"/>
      <c r="K345" s="19"/>
      <c r="L345" s="19"/>
      <c r="M345" s="19"/>
      <c r="N345" s="19"/>
      <c r="O345" s="19"/>
      <c r="P345" s="19"/>
      <c r="Q345" s="19"/>
      <c r="R345" s="19"/>
      <c r="S345" s="19"/>
      <c r="T345" s="19"/>
      <c r="U345" s="20"/>
      <c r="V345" s="129">
        <f t="shared" si="11"/>
        <v>0</v>
      </c>
      <c r="W345" s="376"/>
    </row>
    <row r="346" spans="1:25" ht="18.75" customHeight="1">
      <c r="A346" s="397"/>
      <c r="B346" s="381">
        <v>5</v>
      </c>
      <c r="C346" s="370"/>
      <c r="D346" s="371"/>
      <c r="E346" s="374"/>
      <c r="F346" s="358" t="s">
        <v>300</v>
      </c>
      <c r="G346" s="375"/>
      <c r="H346" s="359"/>
      <c r="I346" s="104"/>
      <c r="J346" s="104"/>
      <c r="K346" s="104"/>
      <c r="L346" s="104"/>
      <c r="M346" s="104"/>
      <c r="N346" s="104"/>
      <c r="O346" s="104"/>
      <c r="P346" s="104"/>
      <c r="Q346" s="104"/>
      <c r="R346" s="104"/>
      <c r="S346" s="104"/>
      <c r="T346" s="104"/>
      <c r="U346" s="105"/>
      <c r="V346" s="129">
        <f t="shared" si="11"/>
        <v>0</v>
      </c>
      <c r="W346" s="376" t="str">
        <f>IF(V346=0,"-",V347/V346)</f>
        <v>-</v>
      </c>
    </row>
    <row r="347" spans="1:25" ht="18.75" customHeight="1">
      <c r="A347" s="398"/>
      <c r="B347" s="382"/>
      <c r="C347" s="372"/>
      <c r="D347" s="373"/>
      <c r="E347" s="374"/>
      <c r="F347" s="377" t="s">
        <v>298</v>
      </c>
      <c r="G347" s="378"/>
      <c r="H347" s="379"/>
      <c r="I347" s="19"/>
      <c r="J347" s="19"/>
      <c r="K347" s="19"/>
      <c r="L347" s="19"/>
      <c r="M347" s="19"/>
      <c r="N347" s="19"/>
      <c r="O347" s="19"/>
      <c r="P347" s="19"/>
      <c r="Q347" s="19"/>
      <c r="R347" s="19"/>
      <c r="S347" s="19"/>
      <c r="T347" s="19"/>
      <c r="U347" s="20"/>
      <c r="V347" s="129">
        <f t="shared" si="11"/>
        <v>0</v>
      </c>
      <c r="W347" s="376"/>
    </row>
    <row r="348" spans="1:25" ht="34.5" customHeight="1"/>
    <row r="349" spans="1:25" s="10" customFormat="1" ht="12.75" customHeight="1">
      <c r="Y349" s="173"/>
    </row>
    <row r="350" spans="1:25" s="10" customFormat="1" ht="12.75" customHeight="1">
      <c r="A350" s="402" t="s">
        <v>1250</v>
      </c>
      <c r="B350" s="402"/>
      <c r="C350" s="402"/>
      <c r="D350" s="402"/>
      <c r="F350" s="402" t="s">
        <v>1251</v>
      </c>
      <c r="G350" s="402"/>
      <c r="H350" s="402"/>
      <c r="I350" s="402"/>
      <c r="J350" s="402"/>
      <c r="K350" s="402"/>
      <c r="L350" s="402"/>
      <c r="M350" s="402"/>
      <c r="N350" s="402"/>
      <c r="O350" s="402"/>
      <c r="Q350" s="402" t="s">
        <v>1253</v>
      </c>
      <c r="R350" s="402"/>
      <c r="S350" s="402"/>
      <c r="T350" s="402"/>
      <c r="U350" s="402"/>
      <c r="V350" s="402"/>
      <c r="W350" s="402"/>
      <c r="Y350" s="173"/>
    </row>
    <row r="351" spans="1:25" s="10" customFormat="1" ht="12.75" customHeight="1">
      <c r="A351" s="403" t="s">
        <v>1052</v>
      </c>
      <c r="B351" s="403"/>
      <c r="C351" s="403"/>
      <c r="D351" s="403"/>
      <c r="F351" s="403" t="s">
        <v>1053</v>
      </c>
      <c r="G351" s="403"/>
      <c r="H351" s="403"/>
      <c r="I351" s="403"/>
      <c r="J351" s="403"/>
      <c r="K351" s="403"/>
      <c r="L351" s="403"/>
      <c r="M351" s="403"/>
      <c r="N351" s="403"/>
      <c r="O351" s="403"/>
      <c r="Q351" s="403" t="s">
        <v>1054</v>
      </c>
      <c r="R351" s="403"/>
      <c r="S351" s="403"/>
      <c r="T351" s="403"/>
      <c r="U351" s="403"/>
      <c r="V351" s="403"/>
      <c r="W351" s="403"/>
      <c r="Y351" s="173"/>
    </row>
    <row r="352" spans="1:25" ht="45.75" customHeight="1">
      <c r="A352" s="152"/>
      <c r="B352" s="152"/>
      <c r="C352" s="152"/>
      <c r="D352" s="152"/>
      <c r="F352" s="152"/>
      <c r="G352" s="152"/>
      <c r="H352" s="152"/>
      <c r="I352" s="152"/>
      <c r="J352" s="152"/>
      <c r="K352" s="152"/>
      <c r="L352" s="152"/>
      <c r="M352" s="152"/>
      <c r="N352" s="152"/>
      <c r="O352" s="152"/>
      <c r="Q352" s="152"/>
      <c r="R352" s="152"/>
      <c r="S352" s="152"/>
      <c r="T352" s="152"/>
      <c r="U352" s="152"/>
      <c r="V352" s="152"/>
      <c r="W352" s="152"/>
    </row>
    <row r="354" spans="1:25" s="10" customFormat="1">
      <c r="A354" s="402" t="s">
        <v>1034</v>
      </c>
      <c r="B354" s="402"/>
      <c r="C354" s="402"/>
      <c r="D354" s="402"/>
      <c r="F354" s="402" t="s">
        <v>1035</v>
      </c>
      <c r="G354" s="402"/>
      <c r="H354" s="402"/>
      <c r="I354" s="402"/>
      <c r="J354" s="402"/>
      <c r="K354" s="402"/>
      <c r="L354" s="402"/>
      <c r="M354" s="402"/>
      <c r="N354" s="402"/>
      <c r="O354" s="402"/>
      <c r="Q354" s="402" t="s">
        <v>1036</v>
      </c>
      <c r="R354" s="402"/>
      <c r="S354" s="402"/>
      <c r="T354" s="402"/>
      <c r="U354" s="402"/>
      <c r="V354" s="402"/>
      <c r="W354" s="402"/>
      <c r="Y354" s="173"/>
    </row>
    <row r="355" spans="1:25">
      <c r="A355" s="384"/>
      <c r="B355" s="384"/>
      <c r="C355" s="384"/>
      <c r="D355" s="384"/>
      <c r="F355" s="384"/>
      <c r="G355" s="384"/>
      <c r="H355" s="384"/>
      <c r="I355" s="384"/>
      <c r="J355" s="384"/>
      <c r="K355" s="384"/>
      <c r="L355" s="384"/>
      <c r="M355" s="384"/>
      <c r="N355" s="384"/>
      <c r="O355" s="384"/>
      <c r="Q355" s="384"/>
      <c r="R355" s="384"/>
      <c r="S355" s="384"/>
      <c r="T355" s="384"/>
      <c r="U355" s="384"/>
      <c r="V355" s="384"/>
      <c r="W355" s="384"/>
    </row>
    <row r="356" spans="1:25" hidden="1"/>
    <row r="357" spans="1:25" hidden="1"/>
    <row r="358" spans="1:25" hidden="1"/>
    <row r="359" spans="1:25" hidden="1"/>
    <row r="360" spans="1:25" hidden="1"/>
    <row r="361" spans="1:25" hidden="1"/>
    <row r="362" spans="1:25" hidden="1"/>
    <row r="363" spans="1:25" hidden="1"/>
    <row r="364" spans="1:25" hidden="1"/>
    <row r="365" spans="1:25" hidden="1"/>
    <row r="366" spans="1:25" hidden="1"/>
    <row r="367" spans="1:25" hidden="1"/>
    <row r="368" spans="1:25" hidden="1"/>
    <row r="369" spans="1:2" hidden="1"/>
    <row r="370" spans="1:2" hidden="1"/>
    <row r="371" spans="1:2" hidden="1">
      <c r="A371" s="1">
        <v>1</v>
      </c>
      <c r="B371" s="10" t="s">
        <v>33</v>
      </c>
    </row>
    <row r="372" spans="1:2" hidden="1">
      <c r="A372" s="1">
        <v>2</v>
      </c>
      <c r="B372" s="10" t="s">
        <v>34</v>
      </c>
    </row>
    <row r="373" spans="1:2" hidden="1">
      <c r="A373" s="1">
        <v>3</v>
      </c>
      <c r="B373" s="10" t="s">
        <v>35</v>
      </c>
    </row>
    <row r="374" spans="1:2" hidden="1">
      <c r="A374" s="1">
        <v>4</v>
      </c>
      <c r="B374" s="10" t="s">
        <v>36</v>
      </c>
    </row>
    <row r="375" spans="1:2" hidden="1"/>
    <row r="376" spans="1:2" hidden="1"/>
    <row r="377" spans="1:2" hidden="1">
      <c r="B377" s="1" t="s">
        <v>37</v>
      </c>
    </row>
    <row r="378" spans="1:2" hidden="1">
      <c r="A378" s="1">
        <v>1</v>
      </c>
      <c r="B378" s="1" t="s">
        <v>38</v>
      </c>
    </row>
    <row r="379" spans="1:2" hidden="1">
      <c r="A379" s="1">
        <v>2</v>
      </c>
      <c r="B379" s="1" t="s">
        <v>39</v>
      </c>
    </row>
    <row r="380" spans="1:2" hidden="1">
      <c r="A380" s="1">
        <v>3</v>
      </c>
      <c r="B380" s="1" t="s">
        <v>40</v>
      </c>
    </row>
    <row r="381" spans="1:2" hidden="1">
      <c r="A381" s="1">
        <v>4</v>
      </c>
      <c r="B381" s="1" t="s">
        <v>41</v>
      </c>
    </row>
    <row r="382" spans="1:2" hidden="1"/>
    <row r="383" spans="1:2" hidden="1"/>
    <row r="384" spans="1:2" hidden="1">
      <c r="B384" s="1" t="s">
        <v>42</v>
      </c>
    </row>
    <row r="385" spans="1:2" hidden="1">
      <c r="A385" s="1">
        <v>1.1000000000000001</v>
      </c>
      <c r="B385" s="1" t="s">
        <v>43</v>
      </c>
    </row>
    <row r="386" spans="1:2" hidden="1">
      <c r="A386" s="1">
        <v>1.2</v>
      </c>
      <c r="B386" s="1" t="s">
        <v>44</v>
      </c>
    </row>
    <row r="387" spans="1:2" hidden="1">
      <c r="A387" s="1">
        <v>1.3</v>
      </c>
      <c r="B387" s="1" t="s">
        <v>45</v>
      </c>
    </row>
    <row r="388" spans="1:2" hidden="1">
      <c r="A388" s="1">
        <v>1.4</v>
      </c>
      <c r="B388" s="1" t="s">
        <v>46</v>
      </c>
    </row>
    <row r="389" spans="1:2" hidden="1">
      <c r="A389" s="1">
        <v>1.5</v>
      </c>
      <c r="B389" s="1" t="s">
        <v>47</v>
      </c>
    </row>
    <row r="390" spans="1:2" hidden="1">
      <c r="A390" s="1">
        <v>1.6</v>
      </c>
      <c r="B390" s="1" t="s">
        <v>48</v>
      </c>
    </row>
    <row r="391" spans="1:2" hidden="1">
      <c r="A391" s="1">
        <v>1.7</v>
      </c>
      <c r="B391" s="1" t="s">
        <v>49</v>
      </c>
    </row>
    <row r="392" spans="1:2" hidden="1">
      <c r="A392" s="1">
        <v>1.8</v>
      </c>
      <c r="B392" s="1" t="s">
        <v>50</v>
      </c>
    </row>
    <row r="393" spans="1:2" hidden="1">
      <c r="A393" s="1">
        <v>2.1</v>
      </c>
      <c r="B393" s="1" t="s">
        <v>51</v>
      </c>
    </row>
    <row r="394" spans="1:2" hidden="1">
      <c r="A394" s="1">
        <v>2.2000000000000002</v>
      </c>
      <c r="B394" s="1" t="s">
        <v>52</v>
      </c>
    </row>
    <row r="395" spans="1:2" hidden="1">
      <c r="A395" s="1">
        <v>2.2999999999999998</v>
      </c>
      <c r="B395" s="1" t="s">
        <v>53</v>
      </c>
    </row>
    <row r="396" spans="1:2" hidden="1">
      <c r="A396" s="1">
        <v>2.4</v>
      </c>
      <c r="B396" s="1" t="s">
        <v>54</v>
      </c>
    </row>
    <row r="397" spans="1:2" hidden="1">
      <c r="A397" s="1">
        <v>2.5</v>
      </c>
      <c r="B397" s="1" t="s">
        <v>55</v>
      </c>
    </row>
    <row r="398" spans="1:2" hidden="1">
      <c r="A398" s="1">
        <v>2.6</v>
      </c>
      <c r="B398" s="1" t="s">
        <v>56</v>
      </c>
    </row>
    <row r="399" spans="1:2" hidden="1">
      <c r="A399" s="1">
        <v>2.7</v>
      </c>
      <c r="B399" s="1" t="s">
        <v>57</v>
      </c>
    </row>
    <row r="400" spans="1:2" hidden="1">
      <c r="A400" s="1">
        <v>3.1</v>
      </c>
      <c r="B400" s="1" t="s">
        <v>58</v>
      </c>
    </row>
    <row r="401" spans="1:2" hidden="1">
      <c r="A401" s="1">
        <v>3.2</v>
      </c>
      <c r="B401" s="1" t="s">
        <v>59</v>
      </c>
    </row>
    <row r="402" spans="1:2" hidden="1">
      <c r="A402" s="1">
        <v>3.3</v>
      </c>
      <c r="B402" s="1" t="s">
        <v>60</v>
      </c>
    </row>
    <row r="403" spans="1:2" hidden="1">
      <c r="A403" s="1">
        <v>3.4</v>
      </c>
      <c r="B403" s="1" t="s">
        <v>61</v>
      </c>
    </row>
    <row r="404" spans="1:2" hidden="1">
      <c r="A404" s="1">
        <v>3.5</v>
      </c>
      <c r="B404" s="1" t="s">
        <v>62</v>
      </c>
    </row>
    <row r="405" spans="1:2" hidden="1">
      <c r="A405" s="1">
        <v>3.6</v>
      </c>
      <c r="B405" s="1" t="s">
        <v>63</v>
      </c>
    </row>
    <row r="406" spans="1:2" hidden="1">
      <c r="A406" s="1">
        <v>3.7</v>
      </c>
      <c r="B406" s="1" t="s">
        <v>64</v>
      </c>
    </row>
    <row r="407" spans="1:2" hidden="1">
      <c r="A407" s="1">
        <v>3.8</v>
      </c>
      <c r="B407" s="1" t="s">
        <v>65</v>
      </c>
    </row>
    <row r="408" spans="1:2" hidden="1">
      <c r="A408" s="1">
        <v>3.9</v>
      </c>
      <c r="B408" s="1" t="s">
        <v>66</v>
      </c>
    </row>
    <row r="409" spans="1:2" hidden="1">
      <c r="A409" s="1">
        <v>4.0999999999999996</v>
      </c>
      <c r="B409" s="1" t="s">
        <v>67</v>
      </c>
    </row>
    <row r="410" spans="1:2" hidden="1">
      <c r="A410" s="1">
        <v>4.2</v>
      </c>
      <c r="B410" s="1" t="s">
        <v>68</v>
      </c>
    </row>
    <row r="411" spans="1:2" hidden="1">
      <c r="A411" s="1">
        <v>4.3</v>
      </c>
      <c r="B411" s="1" t="s">
        <v>69</v>
      </c>
    </row>
    <row r="412" spans="1:2" hidden="1">
      <c r="A412" s="1">
        <v>4.4000000000000004</v>
      </c>
      <c r="B412" s="1" t="s">
        <v>70</v>
      </c>
    </row>
    <row r="413" spans="1:2" hidden="1"/>
    <row r="414" spans="1:2" hidden="1"/>
    <row r="415" spans="1:2" hidden="1"/>
    <row r="416" spans="1:2" hidden="1">
      <c r="B416" s="1" t="s">
        <v>71</v>
      </c>
    </row>
    <row r="417" spans="1:2" hidden="1">
      <c r="A417" s="1" t="s">
        <v>72</v>
      </c>
      <c r="B417" s="1" t="s">
        <v>43</v>
      </c>
    </row>
    <row r="418" spans="1:2" hidden="1">
      <c r="A418" s="1" t="s">
        <v>73</v>
      </c>
      <c r="B418" s="1" t="s">
        <v>74</v>
      </c>
    </row>
    <row r="419" spans="1:2" hidden="1">
      <c r="A419" s="1" t="s">
        <v>75</v>
      </c>
      <c r="B419" s="1" t="s">
        <v>76</v>
      </c>
    </row>
    <row r="420" spans="1:2" hidden="1">
      <c r="A420" s="1" t="s">
        <v>77</v>
      </c>
      <c r="B420" s="1" t="s">
        <v>78</v>
      </c>
    </row>
    <row r="421" spans="1:2" hidden="1">
      <c r="A421" s="1" t="s">
        <v>79</v>
      </c>
      <c r="B421" s="1" t="s">
        <v>80</v>
      </c>
    </row>
    <row r="422" spans="1:2" hidden="1">
      <c r="A422" s="1" t="s">
        <v>81</v>
      </c>
      <c r="B422" s="1" t="s">
        <v>82</v>
      </c>
    </row>
    <row r="423" spans="1:2" hidden="1">
      <c r="A423" s="1" t="s">
        <v>83</v>
      </c>
      <c r="B423" s="1" t="s">
        <v>84</v>
      </c>
    </row>
    <row r="424" spans="1:2" hidden="1">
      <c r="A424" s="1" t="s">
        <v>85</v>
      </c>
      <c r="B424" s="1" t="s">
        <v>86</v>
      </c>
    </row>
    <row r="425" spans="1:2" hidden="1">
      <c r="A425" s="1" t="s">
        <v>87</v>
      </c>
      <c r="B425" s="1" t="s">
        <v>88</v>
      </c>
    </row>
    <row r="426" spans="1:2" hidden="1">
      <c r="A426" s="1" t="s">
        <v>89</v>
      </c>
      <c r="B426" s="1" t="s">
        <v>90</v>
      </c>
    </row>
    <row r="427" spans="1:2" hidden="1">
      <c r="A427" s="1" t="s">
        <v>91</v>
      </c>
      <c r="B427" s="1" t="s">
        <v>92</v>
      </c>
    </row>
    <row r="428" spans="1:2" hidden="1">
      <c r="A428" s="1" t="s">
        <v>93</v>
      </c>
      <c r="B428" s="1" t="s">
        <v>94</v>
      </c>
    </row>
    <row r="429" spans="1:2" hidden="1">
      <c r="A429" s="1" t="s">
        <v>95</v>
      </c>
      <c r="B429" s="1" t="s">
        <v>96</v>
      </c>
    </row>
    <row r="430" spans="1:2" hidden="1">
      <c r="A430" s="1" t="s">
        <v>97</v>
      </c>
      <c r="B430" s="1" t="s">
        <v>98</v>
      </c>
    </row>
    <row r="431" spans="1:2" hidden="1">
      <c r="A431" s="1" t="s">
        <v>99</v>
      </c>
      <c r="B431" s="1" t="s">
        <v>100</v>
      </c>
    </row>
    <row r="432" spans="1:2" hidden="1">
      <c r="A432" s="1" t="s">
        <v>101</v>
      </c>
      <c r="B432" s="1" t="s">
        <v>46</v>
      </c>
    </row>
    <row r="433" spans="1:2" hidden="1">
      <c r="A433" s="1" t="s">
        <v>102</v>
      </c>
      <c r="B433" s="1" t="s">
        <v>103</v>
      </c>
    </row>
    <row r="434" spans="1:2" hidden="1">
      <c r="A434" s="1" t="s">
        <v>104</v>
      </c>
      <c r="B434" s="1" t="s">
        <v>105</v>
      </c>
    </row>
    <row r="435" spans="1:2" hidden="1">
      <c r="A435" s="1" t="s">
        <v>106</v>
      </c>
      <c r="B435" s="1" t="s">
        <v>107</v>
      </c>
    </row>
    <row r="436" spans="1:2" hidden="1">
      <c r="A436" s="1" t="s">
        <v>108</v>
      </c>
      <c r="B436" s="1" t="s">
        <v>109</v>
      </c>
    </row>
    <row r="437" spans="1:2" hidden="1">
      <c r="A437" s="1" t="s">
        <v>110</v>
      </c>
      <c r="B437" s="1" t="s">
        <v>111</v>
      </c>
    </row>
    <row r="438" spans="1:2" hidden="1">
      <c r="A438" s="1" t="s">
        <v>112</v>
      </c>
      <c r="B438" s="1" t="s">
        <v>113</v>
      </c>
    </row>
    <row r="439" spans="1:2" hidden="1">
      <c r="A439" s="1" t="s">
        <v>114</v>
      </c>
      <c r="B439" s="1" t="s">
        <v>115</v>
      </c>
    </row>
    <row r="440" spans="1:2" hidden="1">
      <c r="A440" s="1" t="s">
        <v>116</v>
      </c>
      <c r="B440" s="1" t="s">
        <v>117</v>
      </c>
    </row>
    <row r="441" spans="1:2" hidden="1">
      <c r="A441" s="1" t="s">
        <v>118</v>
      </c>
      <c r="B441" s="1" t="s">
        <v>119</v>
      </c>
    </row>
    <row r="442" spans="1:2" hidden="1">
      <c r="A442" s="1" t="s">
        <v>120</v>
      </c>
      <c r="B442" s="1" t="s">
        <v>121</v>
      </c>
    </row>
    <row r="443" spans="1:2" hidden="1">
      <c r="A443" s="1" t="s">
        <v>122</v>
      </c>
      <c r="B443" s="1" t="s">
        <v>123</v>
      </c>
    </row>
    <row r="444" spans="1:2" hidden="1">
      <c r="A444" s="1" t="s">
        <v>124</v>
      </c>
      <c r="B444" s="1" t="s">
        <v>125</v>
      </c>
    </row>
    <row r="445" spans="1:2" hidden="1">
      <c r="A445" s="1" t="s">
        <v>126</v>
      </c>
      <c r="B445" s="1" t="s">
        <v>127</v>
      </c>
    </row>
    <row r="446" spans="1:2" hidden="1">
      <c r="A446" s="1" t="s">
        <v>128</v>
      </c>
      <c r="B446" s="1" t="s">
        <v>100</v>
      </c>
    </row>
    <row r="447" spans="1:2" hidden="1">
      <c r="A447" s="1" t="s">
        <v>129</v>
      </c>
      <c r="B447" s="1" t="s">
        <v>130</v>
      </c>
    </row>
    <row r="448" spans="1:2" hidden="1">
      <c r="A448" s="1" t="s">
        <v>131</v>
      </c>
      <c r="B448" s="1" t="s">
        <v>132</v>
      </c>
    </row>
    <row r="449" spans="1:2" hidden="1">
      <c r="A449" s="1" t="s">
        <v>133</v>
      </c>
      <c r="B449" s="1" t="s">
        <v>134</v>
      </c>
    </row>
    <row r="450" spans="1:2" hidden="1">
      <c r="A450" s="1" t="s">
        <v>135</v>
      </c>
      <c r="B450" s="1" t="s">
        <v>136</v>
      </c>
    </row>
    <row r="451" spans="1:2" hidden="1">
      <c r="A451" s="1" t="s">
        <v>137</v>
      </c>
      <c r="B451" s="1" t="s">
        <v>138</v>
      </c>
    </row>
    <row r="452" spans="1:2" hidden="1">
      <c r="A452" s="1" t="s">
        <v>139</v>
      </c>
      <c r="B452" s="1" t="s">
        <v>140</v>
      </c>
    </row>
    <row r="453" spans="1:2" hidden="1">
      <c r="A453" s="1" t="s">
        <v>141</v>
      </c>
      <c r="B453" s="1" t="s">
        <v>142</v>
      </c>
    </row>
    <row r="454" spans="1:2" hidden="1">
      <c r="A454" s="1" t="s">
        <v>143</v>
      </c>
      <c r="B454" s="1" t="s">
        <v>144</v>
      </c>
    </row>
    <row r="455" spans="1:2" hidden="1">
      <c r="A455" s="1" t="s">
        <v>145</v>
      </c>
      <c r="B455" s="1" t="s">
        <v>146</v>
      </c>
    </row>
    <row r="456" spans="1:2" hidden="1">
      <c r="A456" s="1" t="s">
        <v>147</v>
      </c>
      <c r="B456" s="1" t="s">
        <v>148</v>
      </c>
    </row>
    <row r="457" spans="1:2" hidden="1">
      <c r="A457" s="1" t="s">
        <v>149</v>
      </c>
      <c r="B457" s="1" t="s">
        <v>150</v>
      </c>
    </row>
    <row r="458" spans="1:2" hidden="1">
      <c r="A458" s="1" t="s">
        <v>151</v>
      </c>
      <c r="B458" s="1" t="s">
        <v>152</v>
      </c>
    </row>
    <row r="459" spans="1:2" hidden="1">
      <c r="A459" s="1" t="s">
        <v>153</v>
      </c>
      <c r="B459" s="1" t="s">
        <v>154</v>
      </c>
    </row>
    <row r="460" spans="1:2" hidden="1">
      <c r="A460" s="1" t="s">
        <v>155</v>
      </c>
      <c r="B460" s="1" t="s">
        <v>156</v>
      </c>
    </row>
    <row r="461" spans="1:2" hidden="1">
      <c r="A461" s="1" t="s">
        <v>157</v>
      </c>
      <c r="B461" s="1" t="s">
        <v>158</v>
      </c>
    </row>
    <row r="462" spans="1:2" hidden="1">
      <c r="A462" s="1" t="s">
        <v>159</v>
      </c>
      <c r="B462" s="1" t="s">
        <v>160</v>
      </c>
    </row>
    <row r="463" spans="1:2" hidden="1">
      <c r="A463" s="1" t="s">
        <v>161</v>
      </c>
      <c r="B463" s="1" t="s">
        <v>162</v>
      </c>
    </row>
    <row r="464" spans="1:2" hidden="1">
      <c r="A464" s="1" t="s">
        <v>163</v>
      </c>
      <c r="B464" s="1" t="s">
        <v>164</v>
      </c>
    </row>
    <row r="465" spans="1:2" hidden="1">
      <c r="A465" s="1" t="s">
        <v>165</v>
      </c>
      <c r="B465" s="1" t="s">
        <v>166</v>
      </c>
    </row>
    <row r="466" spans="1:2" hidden="1">
      <c r="A466" s="1" t="s">
        <v>167</v>
      </c>
      <c r="B466" s="1" t="s">
        <v>168</v>
      </c>
    </row>
    <row r="467" spans="1:2" hidden="1">
      <c r="A467" s="1" t="s">
        <v>169</v>
      </c>
      <c r="B467" s="1" t="s">
        <v>170</v>
      </c>
    </row>
    <row r="468" spans="1:2" hidden="1">
      <c r="A468" s="1" t="s">
        <v>171</v>
      </c>
      <c r="B468" s="1" t="s">
        <v>172</v>
      </c>
    </row>
    <row r="469" spans="1:2" hidden="1">
      <c r="A469" s="1" t="s">
        <v>173</v>
      </c>
      <c r="B469" s="1" t="s">
        <v>174</v>
      </c>
    </row>
    <row r="470" spans="1:2" hidden="1">
      <c r="A470" s="1" t="s">
        <v>175</v>
      </c>
      <c r="B470" s="1" t="s">
        <v>176</v>
      </c>
    </row>
    <row r="471" spans="1:2" hidden="1">
      <c r="A471" s="1" t="s">
        <v>177</v>
      </c>
      <c r="B471" s="1" t="s">
        <v>178</v>
      </c>
    </row>
    <row r="472" spans="1:2" hidden="1">
      <c r="A472" s="1" t="s">
        <v>179</v>
      </c>
      <c r="B472" s="1" t="s">
        <v>180</v>
      </c>
    </row>
    <row r="473" spans="1:2" hidden="1">
      <c r="A473" s="1" t="s">
        <v>181</v>
      </c>
      <c r="B473" s="1" t="s">
        <v>182</v>
      </c>
    </row>
    <row r="474" spans="1:2" hidden="1">
      <c r="A474" s="1" t="s">
        <v>183</v>
      </c>
      <c r="B474" s="1" t="s">
        <v>184</v>
      </c>
    </row>
    <row r="475" spans="1:2" hidden="1">
      <c r="A475" s="1" t="s">
        <v>185</v>
      </c>
      <c r="B475" s="1" t="s">
        <v>186</v>
      </c>
    </row>
    <row r="476" spans="1:2" hidden="1">
      <c r="A476" s="1" t="s">
        <v>187</v>
      </c>
      <c r="B476" s="1" t="s">
        <v>188</v>
      </c>
    </row>
    <row r="477" spans="1:2" hidden="1">
      <c r="A477" s="1" t="s">
        <v>189</v>
      </c>
      <c r="B477" s="1" t="s">
        <v>190</v>
      </c>
    </row>
    <row r="478" spans="1:2" hidden="1">
      <c r="A478" s="1" t="s">
        <v>191</v>
      </c>
      <c r="B478" s="1" t="s">
        <v>192</v>
      </c>
    </row>
    <row r="479" spans="1:2" hidden="1">
      <c r="A479" s="1" t="s">
        <v>193</v>
      </c>
      <c r="B479" s="1" t="s">
        <v>194</v>
      </c>
    </row>
    <row r="480" spans="1:2" hidden="1">
      <c r="A480" s="1" t="s">
        <v>195</v>
      </c>
      <c r="B480" s="1" t="s">
        <v>196</v>
      </c>
    </row>
    <row r="481" spans="1:2" hidden="1">
      <c r="A481" s="1" t="s">
        <v>197</v>
      </c>
      <c r="B481" s="1" t="s">
        <v>198</v>
      </c>
    </row>
    <row r="482" spans="1:2" hidden="1">
      <c r="A482" s="1" t="s">
        <v>199</v>
      </c>
      <c r="B482" s="1" t="s">
        <v>200</v>
      </c>
    </row>
    <row r="483" spans="1:2" hidden="1">
      <c r="A483" s="1" t="s">
        <v>201</v>
      </c>
      <c r="B483" s="1" t="s">
        <v>202</v>
      </c>
    </row>
    <row r="484" spans="1:2" hidden="1">
      <c r="A484" s="1" t="s">
        <v>203</v>
      </c>
      <c r="B484" s="1" t="s">
        <v>204</v>
      </c>
    </row>
    <row r="485" spans="1:2" hidden="1">
      <c r="A485" s="1" t="s">
        <v>205</v>
      </c>
      <c r="B485" s="1" t="s">
        <v>206</v>
      </c>
    </row>
    <row r="486" spans="1:2" hidden="1">
      <c r="A486" s="1" t="s">
        <v>207</v>
      </c>
      <c r="B486" s="1" t="s">
        <v>208</v>
      </c>
    </row>
    <row r="487" spans="1:2" hidden="1">
      <c r="A487" s="1" t="s">
        <v>209</v>
      </c>
      <c r="B487" s="1" t="s">
        <v>210</v>
      </c>
    </row>
    <row r="488" spans="1:2" hidden="1">
      <c r="A488" s="1" t="s">
        <v>211</v>
      </c>
      <c r="B488" s="1" t="s">
        <v>212</v>
      </c>
    </row>
    <row r="489" spans="1:2" hidden="1">
      <c r="A489" s="1" t="s">
        <v>213</v>
      </c>
      <c r="B489" s="1" t="s">
        <v>214</v>
      </c>
    </row>
    <row r="490" spans="1:2" hidden="1">
      <c r="A490" s="1" t="s">
        <v>215</v>
      </c>
      <c r="B490" s="1" t="s">
        <v>216</v>
      </c>
    </row>
    <row r="491" spans="1:2" hidden="1">
      <c r="A491" s="1" t="s">
        <v>217</v>
      </c>
      <c r="B491" s="1" t="s">
        <v>218</v>
      </c>
    </row>
    <row r="492" spans="1:2" hidden="1">
      <c r="A492" s="1" t="s">
        <v>219</v>
      </c>
      <c r="B492" s="1" t="s">
        <v>220</v>
      </c>
    </row>
    <row r="493" spans="1:2" hidden="1">
      <c r="A493" s="1" t="s">
        <v>221</v>
      </c>
      <c r="B493" s="1" t="s">
        <v>222</v>
      </c>
    </row>
    <row r="494" spans="1:2" hidden="1">
      <c r="A494" s="1" t="s">
        <v>223</v>
      </c>
      <c r="B494" s="1" t="s">
        <v>224</v>
      </c>
    </row>
    <row r="495" spans="1:2" hidden="1">
      <c r="A495" s="1" t="s">
        <v>225</v>
      </c>
      <c r="B495" s="1" t="s">
        <v>226</v>
      </c>
    </row>
    <row r="496" spans="1:2" hidden="1">
      <c r="A496" s="1" t="s">
        <v>227</v>
      </c>
      <c r="B496" s="1" t="s">
        <v>228</v>
      </c>
    </row>
    <row r="497" spans="1:2" hidden="1">
      <c r="A497" s="1" t="s">
        <v>229</v>
      </c>
      <c r="B497" s="1" t="s">
        <v>230</v>
      </c>
    </row>
    <row r="498" spans="1:2" hidden="1">
      <c r="A498" s="1" t="s">
        <v>231</v>
      </c>
      <c r="B498" s="1" t="s">
        <v>232</v>
      </c>
    </row>
    <row r="499" spans="1:2" hidden="1">
      <c r="A499" s="1" t="s">
        <v>233</v>
      </c>
      <c r="B499" s="1" t="s">
        <v>234</v>
      </c>
    </row>
    <row r="500" spans="1:2" hidden="1">
      <c r="A500" s="1" t="s">
        <v>235</v>
      </c>
      <c r="B500" s="1" t="s">
        <v>236</v>
      </c>
    </row>
    <row r="501" spans="1:2" hidden="1">
      <c r="A501" s="1" t="s">
        <v>237</v>
      </c>
      <c r="B501" s="1" t="s">
        <v>238</v>
      </c>
    </row>
    <row r="502" spans="1:2" hidden="1">
      <c r="A502" s="1" t="s">
        <v>239</v>
      </c>
      <c r="B502" s="1" t="s">
        <v>240</v>
      </c>
    </row>
    <row r="503" spans="1:2" hidden="1">
      <c r="A503" s="1" t="s">
        <v>241</v>
      </c>
      <c r="B503" s="1" t="s">
        <v>242</v>
      </c>
    </row>
    <row r="504" spans="1:2" hidden="1">
      <c r="A504" s="1" t="s">
        <v>243</v>
      </c>
      <c r="B504" s="1" t="s">
        <v>244</v>
      </c>
    </row>
    <row r="505" spans="1:2" hidden="1">
      <c r="A505" s="1" t="s">
        <v>245</v>
      </c>
      <c r="B505" s="1" t="s">
        <v>246</v>
      </c>
    </row>
    <row r="506" spans="1:2" hidden="1">
      <c r="A506" s="1" t="s">
        <v>247</v>
      </c>
      <c r="B506" s="1" t="s">
        <v>248</v>
      </c>
    </row>
    <row r="507" spans="1:2" hidden="1">
      <c r="A507" s="1" t="s">
        <v>249</v>
      </c>
      <c r="B507" s="1" t="s">
        <v>250</v>
      </c>
    </row>
    <row r="508" spans="1:2" hidden="1">
      <c r="A508" s="1" t="s">
        <v>251</v>
      </c>
      <c r="B508" s="1" t="s">
        <v>252</v>
      </c>
    </row>
    <row r="509" spans="1:2" hidden="1">
      <c r="A509" s="1" t="s">
        <v>253</v>
      </c>
      <c r="B509" s="1" t="s">
        <v>254</v>
      </c>
    </row>
    <row r="510" spans="1:2" hidden="1">
      <c r="A510" s="1" t="s">
        <v>255</v>
      </c>
      <c r="B510" s="1" t="s">
        <v>256</v>
      </c>
    </row>
    <row r="511" spans="1:2" hidden="1">
      <c r="A511" s="1" t="s">
        <v>257</v>
      </c>
      <c r="B511" s="1" t="s">
        <v>258</v>
      </c>
    </row>
    <row r="512" spans="1:2" hidden="1">
      <c r="A512" s="1" t="s">
        <v>259</v>
      </c>
      <c r="B512" s="1" t="s">
        <v>260</v>
      </c>
    </row>
    <row r="513" spans="1:2" hidden="1">
      <c r="A513" s="1" t="s">
        <v>261</v>
      </c>
      <c r="B513" s="1" t="s">
        <v>262</v>
      </c>
    </row>
    <row r="514" spans="1:2" hidden="1">
      <c r="A514" s="1" t="s">
        <v>263</v>
      </c>
      <c r="B514" s="1" t="s">
        <v>264</v>
      </c>
    </row>
    <row r="515" spans="1:2" hidden="1">
      <c r="A515" s="1" t="s">
        <v>265</v>
      </c>
      <c r="B515" s="1" t="s">
        <v>266</v>
      </c>
    </row>
    <row r="516" spans="1:2" hidden="1">
      <c r="A516" s="1" t="s">
        <v>267</v>
      </c>
      <c r="B516" s="1" t="s">
        <v>268</v>
      </c>
    </row>
    <row r="517" spans="1:2" hidden="1">
      <c r="A517" s="1" t="s">
        <v>269</v>
      </c>
      <c r="B517" s="1" t="s">
        <v>270</v>
      </c>
    </row>
    <row r="518" spans="1:2" hidden="1">
      <c r="A518" s="1" t="s">
        <v>271</v>
      </c>
      <c r="B518" s="1" t="s">
        <v>272</v>
      </c>
    </row>
    <row r="519" spans="1:2" hidden="1">
      <c r="A519" s="1" t="s">
        <v>273</v>
      </c>
      <c r="B519" s="1" t="s">
        <v>274</v>
      </c>
    </row>
    <row r="520" spans="1:2" hidden="1">
      <c r="A520" s="1" t="s">
        <v>275</v>
      </c>
      <c r="B520" s="1" t="s">
        <v>276</v>
      </c>
    </row>
    <row r="521" spans="1:2" hidden="1">
      <c r="A521" s="1" t="s">
        <v>277</v>
      </c>
      <c r="B521" s="1" t="s">
        <v>278</v>
      </c>
    </row>
    <row r="522" spans="1:2" hidden="1">
      <c r="A522" s="1" t="s">
        <v>279</v>
      </c>
      <c r="B522" s="1" t="s">
        <v>280</v>
      </c>
    </row>
    <row r="523" spans="1:2" hidden="1">
      <c r="A523" s="1" t="s">
        <v>281</v>
      </c>
      <c r="B523" s="1" t="s">
        <v>282</v>
      </c>
    </row>
    <row r="524" spans="1:2" hidden="1">
      <c r="A524" s="1" t="s">
        <v>283</v>
      </c>
      <c r="B524" s="1" t="s">
        <v>284</v>
      </c>
    </row>
    <row r="525" spans="1:2" hidden="1">
      <c r="A525" s="1" t="s">
        <v>285</v>
      </c>
      <c r="B525" s="1" t="s">
        <v>286</v>
      </c>
    </row>
    <row r="526" spans="1:2" hidden="1">
      <c r="A526" s="1" t="s">
        <v>287</v>
      </c>
      <c r="B526" s="1" t="s">
        <v>288</v>
      </c>
    </row>
    <row r="527" spans="1:2" hidden="1">
      <c r="A527" s="1" t="s">
        <v>289</v>
      </c>
      <c r="B527" s="1" t="s">
        <v>290</v>
      </c>
    </row>
    <row r="528" spans="1:2" hidden="1"/>
    <row r="529" spans="3:5" hidden="1"/>
    <row r="530" spans="3:5" hidden="1"/>
    <row r="531" spans="3:5" hidden="1">
      <c r="C531" s="1" t="s">
        <v>291</v>
      </c>
      <c r="D531" s="1" t="s">
        <v>292</v>
      </c>
      <c r="E531" s="1" t="s">
        <v>293</v>
      </c>
    </row>
    <row r="532" spans="3:5" hidden="1">
      <c r="C532" s="1" t="s">
        <v>308</v>
      </c>
      <c r="D532" s="1" t="s">
        <v>294</v>
      </c>
      <c r="E532" s="1" t="s">
        <v>295</v>
      </c>
    </row>
    <row r="533" spans="3:5" hidden="1">
      <c r="C533" s="1" t="s">
        <v>307</v>
      </c>
      <c r="E533" s="1" t="s">
        <v>296</v>
      </c>
    </row>
    <row r="534" spans="3:5" hidden="1">
      <c r="E534" s="1" t="s">
        <v>297</v>
      </c>
    </row>
    <row r="535" spans="3:5" hidden="1"/>
    <row r="536" spans="3:5" hidden="1"/>
    <row r="537" spans="3:5" hidden="1"/>
    <row r="538" spans="3:5" hidden="1"/>
    <row r="539" spans="3:5" hidden="1"/>
    <row r="540" spans="3:5" hidden="1">
      <c r="C540" s="1" t="s">
        <v>335</v>
      </c>
    </row>
    <row r="541" spans="3:5" hidden="1">
      <c r="C541" s="1" t="s">
        <v>336</v>
      </c>
    </row>
    <row r="542" spans="3:5" hidden="1">
      <c r="C542" s="1" t="s">
        <v>337</v>
      </c>
    </row>
    <row r="543" spans="3:5" hidden="1"/>
    <row r="544" spans="3:5"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sheetData>
  <sheetProtection formatCells="0" formatColumns="0" formatRows="0" selectLockedCells="1" autoFilter="0"/>
  <protectedRanges>
    <protectedRange sqref="Q40 G38 O38 F56 O41:O42 G42 Q71 G69 O69 F87 O72:O73 G73 Q102 G100 O100 F118 O103:O104 G104 Q131 G129 O129 F147 O132:O133 G133 Q160 G158 O158 F176 O161:O162 G162 Q189 G187 O187 F205 O190:O191 G191 Q245 G243 O243 G247 O246:O247 F261 Q217 G215 O215 G219 O218:O219 F233" name="FIN"/>
    <protectedRange sqref="D10:W10" name="FIN_1"/>
    <protectedRange sqref="C35 C66 C97 C126 C155 C184 C240 C212" name="FIN_4"/>
    <protectedRange sqref="K37 K68 K99 K128 K157 K186 K242 K214" name="FIN_5"/>
    <protectedRange sqref="I142:T143 I166:T167 I171:T172 I195:T196 I200:T201 I251:T252 I256:T257 I137:T138 I223:T224 I228:T229 I46:T47 I51:T52 I77:T78 I82:T83 I113:T114 I268:T268 I270:T270 I108:T109 I272:T272" name="FIN_6"/>
    <protectedRange sqref="D46:E47 E77:E78 E108:E109 E137:E138 E166:E167 E195:E196 E251:E252 E223:E224" name="FIN_7"/>
    <protectedRange sqref="D51:E52 D82:E83 D113:E114 D142:E143 D171:E172 D200:E201 D256:E257 D228:E229" name="FIN_8"/>
    <protectedRange sqref="D15:W15" name="FIN_2_1"/>
    <protectedRange sqref="D8:W8" name="FIN_1_1"/>
    <protectedRange sqref="D9:W9" name="FIN_1_2"/>
    <protectedRange sqref="D14:W14" name="FIN_2_3"/>
    <protectedRange sqref="D16:W16" name="FIN_2_4"/>
    <protectedRange sqref="D17:W17" name="FIN_2_5"/>
    <protectedRange sqref="A20" name="FIN_9_1"/>
    <protectedRange sqref="A22" name="FIN_10_1"/>
    <protectedRange sqref="A24" name="FIN_11_1"/>
    <protectedRange sqref="D77" name="FIN_7_2"/>
    <protectedRange sqref="D78" name="FIN_7_3"/>
    <protectedRange sqref="D108" name="FIN_7_4"/>
    <protectedRange sqref="D109" name="FIN_7_6"/>
    <protectedRange sqref="D137" name="FIN_7_1"/>
    <protectedRange sqref="D138" name="FIN_7_7"/>
    <protectedRange sqref="D166" name="FIN_7_8"/>
    <protectedRange sqref="D167" name="FIN_7_9"/>
    <protectedRange sqref="D195 D318" name="FIN_7_10"/>
    <protectedRange sqref="D196 D320" name="FIN_7_11"/>
    <protectedRange sqref="D251 D223 D328" name="FIN_7_14"/>
    <protectedRange sqref="D252 D224 D329" name="FIN_7_15"/>
  </protectedRanges>
  <dataConsolidate/>
  <mergeCells count="731">
    <mergeCell ref="A15:C15"/>
    <mergeCell ref="D15:W15"/>
    <mergeCell ref="A21:W21"/>
    <mergeCell ref="A22:W22"/>
    <mergeCell ref="A23:W23"/>
    <mergeCell ref="A24:W24"/>
    <mergeCell ref="A27:W27"/>
    <mergeCell ref="A29:B29"/>
    <mergeCell ref="A16:C16"/>
    <mergeCell ref="D16:W16"/>
    <mergeCell ref="A17:C17"/>
    <mergeCell ref="D17:W17"/>
    <mergeCell ref="A19:W19"/>
    <mergeCell ref="A20:W20"/>
    <mergeCell ref="C29:X29"/>
    <mergeCell ref="F2:T2"/>
    <mergeCell ref="C3:E3"/>
    <mergeCell ref="F3:T3"/>
    <mergeCell ref="D4:E4"/>
    <mergeCell ref="F4:J4"/>
    <mergeCell ref="A12:W12"/>
    <mergeCell ref="A13:C13"/>
    <mergeCell ref="D13:W13"/>
    <mergeCell ref="A14:C14"/>
    <mergeCell ref="D14:W14"/>
    <mergeCell ref="A6:W6"/>
    <mergeCell ref="A8:C8"/>
    <mergeCell ref="D8:W8"/>
    <mergeCell ref="A9:C9"/>
    <mergeCell ref="D9:W9"/>
    <mergeCell ref="A10:C10"/>
    <mergeCell ref="D10:W10"/>
    <mergeCell ref="C2:E2"/>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E40:F40"/>
    <mergeCell ref="O40:V40"/>
    <mergeCell ref="E41:F41"/>
    <mergeCell ref="A43:W43"/>
    <mergeCell ref="A44:B45"/>
    <mergeCell ref="C44:D45"/>
    <mergeCell ref="E44:E45"/>
    <mergeCell ref="F44:T44"/>
    <mergeCell ref="V44:V45"/>
    <mergeCell ref="W44:W45"/>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A54:V54"/>
    <mergeCell ref="A56:E56"/>
    <mergeCell ref="F56:W56"/>
    <mergeCell ref="A58:W58"/>
    <mergeCell ref="A60:B60"/>
    <mergeCell ref="A51:B51"/>
    <mergeCell ref="C51:D51"/>
    <mergeCell ref="F51:H51"/>
    <mergeCell ref="W51:W52"/>
    <mergeCell ref="A52:B52"/>
    <mergeCell ref="C52:D52"/>
    <mergeCell ref="F52:H52"/>
    <mergeCell ref="C60:X60"/>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E71:F71"/>
    <mergeCell ref="O71:V71"/>
    <mergeCell ref="E72:F72"/>
    <mergeCell ref="A74:W74"/>
    <mergeCell ref="A75:B76"/>
    <mergeCell ref="C75:D76"/>
    <mergeCell ref="E75:E76"/>
    <mergeCell ref="F75:T75"/>
    <mergeCell ref="V75:V76"/>
    <mergeCell ref="W75:W76"/>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E102:F102"/>
    <mergeCell ref="O102:V102"/>
    <mergeCell ref="E103:F103"/>
    <mergeCell ref="A105:W105"/>
    <mergeCell ref="A106:B107"/>
    <mergeCell ref="C106:D107"/>
    <mergeCell ref="E106:E107"/>
    <mergeCell ref="F106:T106"/>
    <mergeCell ref="V106:V107"/>
    <mergeCell ref="W106:W107"/>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E131:F131"/>
    <mergeCell ref="O131:V131"/>
    <mergeCell ref="E132:F132"/>
    <mergeCell ref="A134:W134"/>
    <mergeCell ref="A135:B136"/>
    <mergeCell ref="C135:D136"/>
    <mergeCell ref="E135:E136"/>
    <mergeCell ref="F135:T135"/>
    <mergeCell ref="V135:V136"/>
    <mergeCell ref="W135:W136"/>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E160:F160"/>
    <mergeCell ref="O160:V160"/>
    <mergeCell ref="E161:F161"/>
    <mergeCell ref="A163:W163"/>
    <mergeCell ref="A164:B165"/>
    <mergeCell ref="C164:D165"/>
    <mergeCell ref="E164:E165"/>
    <mergeCell ref="F164:T164"/>
    <mergeCell ref="V164:V165"/>
    <mergeCell ref="W164:W165"/>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E189:F189"/>
    <mergeCell ref="O189:V189"/>
    <mergeCell ref="E190:F190"/>
    <mergeCell ref="A192:W192"/>
    <mergeCell ref="A193:B194"/>
    <mergeCell ref="C193:D194"/>
    <mergeCell ref="E193:E194"/>
    <mergeCell ref="F193:T193"/>
    <mergeCell ref="V193:V194"/>
    <mergeCell ref="W193:W19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A203:V203"/>
    <mergeCell ref="A205:E205"/>
    <mergeCell ref="F205:W205"/>
    <mergeCell ref="A234:B234"/>
    <mergeCell ref="C234:W234"/>
    <mergeCell ref="A236:W236"/>
    <mergeCell ref="A200:B200"/>
    <mergeCell ref="C200:D200"/>
    <mergeCell ref="F200:H200"/>
    <mergeCell ref="W200:W201"/>
    <mergeCell ref="A201:B201"/>
    <mergeCell ref="C201:D201"/>
    <mergeCell ref="F201:H201"/>
    <mergeCell ref="A206:B206"/>
    <mergeCell ref="C206:W206"/>
    <mergeCell ref="A208:W208"/>
    <mergeCell ref="A210:B210"/>
    <mergeCell ref="C210:W210"/>
    <mergeCell ref="A212:B212"/>
    <mergeCell ref="E212:F212"/>
    <mergeCell ref="G212:J212"/>
    <mergeCell ref="M212:P212"/>
    <mergeCell ref="Q212:W212"/>
    <mergeCell ref="A214:B214"/>
    <mergeCell ref="A242:B242"/>
    <mergeCell ref="E242:F242"/>
    <mergeCell ref="G242:J242"/>
    <mergeCell ref="M242:P242"/>
    <mergeCell ref="Q242:W242"/>
    <mergeCell ref="C244:F244"/>
    <mergeCell ref="O244:V244"/>
    <mergeCell ref="A238:B238"/>
    <mergeCell ref="C238:W238"/>
    <mergeCell ref="A240:B240"/>
    <mergeCell ref="E240:F240"/>
    <mergeCell ref="G240:J240"/>
    <mergeCell ref="M240:P240"/>
    <mergeCell ref="Q240:W240"/>
    <mergeCell ref="F250:H250"/>
    <mergeCell ref="A251:B251"/>
    <mergeCell ref="C251:D251"/>
    <mergeCell ref="F251:H251"/>
    <mergeCell ref="W251:W252"/>
    <mergeCell ref="A252:B252"/>
    <mergeCell ref="C252:D252"/>
    <mergeCell ref="F252:H252"/>
    <mergeCell ref="E245:F245"/>
    <mergeCell ref="O245:V245"/>
    <mergeCell ref="E246:F246"/>
    <mergeCell ref="A248:W248"/>
    <mergeCell ref="A249:B250"/>
    <mergeCell ref="C249:D250"/>
    <mergeCell ref="E249:E250"/>
    <mergeCell ref="F249:T249"/>
    <mergeCell ref="V249:V250"/>
    <mergeCell ref="W249:W250"/>
    <mergeCell ref="A256:B256"/>
    <mergeCell ref="C256:D256"/>
    <mergeCell ref="F256:H256"/>
    <mergeCell ref="W256:W257"/>
    <mergeCell ref="A257:B257"/>
    <mergeCell ref="C257:D257"/>
    <mergeCell ref="F257:H257"/>
    <mergeCell ref="A253:W253"/>
    <mergeCell ref="A254:B255"/>
    <mergeCell ref="C254:D255"/>
    <mergeCell ref="E254:E255"/>
    <mergeCell ref="F254:T254"/>
    <mergeCell ref="V254:V255"/>
    <mergeCell ref="W254:W255"/>
    <mergeCell ref="F255:H255"/>
    <mergeCell ref="A268:A271"/>
    <mergeCell ref="B268:B269"/>
    <mergeCell ref="E268:E269"/>
    <mergeCell ref="F268:H268"/>
    <mergeCell ref="A259:V259"/>
    <mergeCell ref="A261:E261"/>
    <mergeCell ref="F261:W261"/>
    <mergeCell ref="A264:W264"/>
    <mergeCell ref="A266:A267"/>
    <mergeCell ref="B266:D267"/>
    <mergeCell ref="E266:E267"/>
    <mergeCell ref="F266:T266"/>
    <mergeCell ref="V266:V267"/>
    <mergeCell ref="W266:W267"/>
    <mergeCell ref="W268:W269"/>
    <mergeCell ref="F269:H269"/>
    <mergeCell ref="B270:B271"/>
    <mergeCell ref="E270:E271"/>
    <mergeCell ref="F270:H270"/>
    <mergeCell ref="W270:W271"/>
    <mergeCell ref="F271:H271"/>
    <mergeCell ref="F267:H267"/>
    <mergeCell ref="C268:D269"/>
    <mergeCell ref="C270:D271"/>
    <mergeCell ref="A272:A277"/>
    <mergeCell ref="B272:B273"/>
    <mergeCell ref="C272:D273"/>
    <mergeCell ref="E272:E273"/>
    <mergeCell ref="F272:H272"/>
    <mergeCell ref="W272:W273"/>
    <mergeCell ref="F273:H273"/>
    <mergeCell ref="B274:B275"/>
    <mergeCell ref="C274:D275"/>
    <mergeCell ref="E274:E275"/>
    <mergeCell ref="F274:H274"/>
    <mergeCell ref="W274:W275"/>
    <mergeCell ref="F275:H275"/>
    <mergeCell ref="B276:B277"/>
    <mergeCell ref="C276:D277"/>
    <mergeCell ref="E276:E277"/>
    <mergeCell ref="F276:H276"/>
    <mergeCell ref="W276:W277"/>
    <mergeCell ref="F277:H277"/>
    <mergeCell ref="A282:A287"/>
    <mergeCell ref="B282:B283"/>
    <mergeCell ref="C278:D279"/>
    <mergeCell ref="E282:E283"/>
    <mergeCell ref="F282:H282"/>
    <mergeCell ref="W282:W283"/>
    <mergeCell ref="F283:H283"/>
    <mergeCell ref="A278:A281"/>
    <mergeCell ref="B278:B279"/>
    <mergeCell ref="E278:E279"/>
    <mergeCell ref="F278:H278"/>
    <mergeCell ref="W278:W279"/>
    <mergeCell ref="F279:H279"/>
    <mergeCell ref="B280:B281"/>
    <mergeCell ref="E280:E281"/>
    <mergeCell ref="B286:B287"/>
    <mergeCell ref="C286:D287"/>
    <mergeCell ref="E286:E287"/>
    <mergeCell ref="F286:H286"/>
    <mergeCell ref="W286:W287"/>
    <mergeCell ref="F287:H287"/>
    <mergeCell ref="C282:D283"/>
    <mergeCell ref="B284:B285"/>
    <mergeCell ref="C280:D281"/>
    <mergeCell ref="E284:E285"/>
    <mergeCell ref="F284:H284"/>
    <mergeCell ref="W284:W285"/>
    <mergeCell ref="F285:H285"/>
    <mergeCell ref="F290:H290"/>
    <mergeCell ref="W290:W291"/>
    <mergeCell ref="F291:H291"/>
    <mergeCell ref="F280:H280"/>
    <mergeCell ref="W280:W281"/>
    <mergeCell ref="F281:H281"/>
    <mergeCell ref="A292:A297"/>
    <mergeCell ref="B292:B293"/>
    <mergeCell ref="C292:D293"/>
    <mergeCell ref="E292:E293"/>
    <mergeCell ref="F292:H292"/>
    <mergeCell ref="W292:W293"/>
    <mergeCell ref="F293:H293"/>
    <mergeCell ref="A288:A291"/>
    <mergeCell ref="B288:B289"/>
    <mergeCell ref="E288:E289"/>
    <mergeCell ref="F288:H288"/>
    <mergeCell ref="W288:W289"/>
    <mergeCell ref="F289:H289"/>
    <mergeCell ref="B290:B291"/>
    <mergeCell ref="E290:E291"/>
    <mergeCell ref="B296:B297"/>
    <mergeCell ref="C296:D297"/>
    <mergeCell ref="E296:E297"/>
    <mergeCell ref="F296:H296"/>
    <mergeCell ref="W296:W297"/>
    <mergeCell ref="F297:H297"/>
    <mergeCell ref="B294:B295"/>
    <mergeCell ref="C294:D295"/>
    <mergeCell ref="E294:E295"/>
    <mergeCell ref="F294:H294"/>
    <mergeCell ref="W294:W295"/>
    <mergeCell ref="F295:H295"/>
    <mergeCell ref="F300:H300"/>
    <mergeCell ref="W300:W301"/>
    <mergeCell ref="F301:H301"/>
    <mergeCell ref="A302:A307"/>
    <mergeCell ref="B302:B303"/>
    <mergeCell ref="C308:D309"/>
    <mergeCell ref="E302:E303"/>
    <mergeCell ref="F302:H302"/>
    <mergeCell ref="W302:W303"/>
    <mergeCell ref="F303:H303"/>
    <mergeCell ref="A298:A301"/>
    <mergeCell ref="B298:B299"/>
    <mergeCell ref="E298:E299"/>
    <mergeCell ref="F298:H298"/>
    <mergeCell ref="W298:W299"/>
    <mergeCell ref="F299:H299"/>
    <mergeCell ref="B300:B301"/>
    <mergeCell ref="E300:E301"/>
    <mergeCell ref="B306:B307"/>
    <mergeCell ref="C306:D307"/>
    <mergeCell ref="E306:E307"/>
    <mergeCell ref="F306:H306"/>
    <mergeCell ref="W306:W307"/>
    <mergeCell ref="F307:H307"/>
    <mergeCell ref="B304:B305"/>
    <mergeCell ref="C310:D311"/>
    <mergeCell ref="E304:E305"/>
    <mergeCell ref="F304:H304"/>
    <mergeCell ref="W304:W305"/>
    <mergeCell ref="F305:H305"/>
    <mergeCell ref="A355:D355"/>
    <mergeCell ref="F355:O355"/>
    <mergeCell ref="Q355:W355"/>
    <mergeCell ref="A350:D350"/>
    <mergeCell ref="F350:O350"/>
    <mergeCell ref="Q350:W350"/>
    <mergeCell ref="A351:D351"/>
    <mergeCell ref="F351:O351"/>
    <mergeCell ref="Q351:W351"/>
    <mergeCell ref="A354:D354"/>
    <mergeCell ref="F354:O354"/>
    <mergeCell ref="Q354:W354"/>
    <mergeCell ref="E214:F214"/>
    <mergeCell ref="G214:J214"/>
    <mergeCell ref="M214:P214"/>
    <mergeCell ref="Q214:W214"/>
    <mergeCell ref="C216:F216"/>
    <mergeCell ref="O216:V216"/>
    <mergeCell ref="E217:F217"/>
    <mergeCell ref="O217:V217"/>
    <mergeCell ref="E218:F218"/>
    <mergeCell ref="A220:W220"/>
    <mergeCell ref="A221:B222"/>
    <mergeCell ref="C221:D222"/>
    <mergeCell ref="E221:E222"/>
    <mergeCell ref="F221:T221"/>
    <mergeCell ref="V221:V222"/>
    <mergeCell ref="W221:W222"/>
    <mergeCell ref="F222:H222"/>
    <mergeCell ref="A223:B223"/>
    <mergeCell ref="C223:D223"/>
    <mergeCell ref="F223:H223"/>
    <mergeCell ref="W223:W224"/>
    <mergeCell ref="A224:B224"/>
    <mergeCell ref="C224:D224"/>
    <mergeCell ref="F224:H224"/>
    <mergeCell ref="A231:V231"/>
    <mergeCell ref="A233:E233"/>
    <mergeCell ref="F233:W233"/>
    <mergeCell ref="A225:W225"/>
    <mergeCell ref="A226:B227"/>
    <mergeCell ref="C226:D227"/>
    <mergeCell ref="E226:E227"/>
    <mergeCell ref="F226:T226"/>
    <mergeCell ref="V226:V227"/>
    <mergeCell ref="W226:W227"/>
    <mergeCell ref="F227:H227"/>
    <mergeCell ref="A228:B228"/>
    <mergeCell ref="C228:D228"/>
    <mergeCell ref="F228:H228"/>
    <mergeCell ref="W228:W229"/>
    <mergeCell ref="A229:B229"/>
    <mergeCell ref="C229:D229"/>
    <mergeCell ref="F229:H229"/>
    <mergeCell ref="A308:A311"/>
    <mergeCell ref="B308:B309"/>
    <mergeCell ref="E308:E309"/>
    <mergeCell ref="F308:H308"/>
    <mergeCell ref="W308:W309"/>
    <mergeCell ref="F309:H309"/>
    <mergeCell ref="B310:B311"/>
    <mergeCell ref="E310:E311"/>
    <mergeCell ref="F310:H310"/>
    <mergeCell ref="W310:W311"/>
    <mergeCell ref="F311:H311"/>
    <mergeCell ref="A312:A317"/>
    <mergeCell ref="B312:B313"/>
    <mergeCell ref="C312:D313"/>
    <mergeCell ref="E312:E313"/>
    <mergeCell ref="F312:H312"/>
    <mergeCell ref="W312:W313"/>
    <mergeCell ref="F313:H313"/>
    <mergeCell ref="B314:B315"/>
    <mergeCell ref="C314:D315"/>
    <mergeCell ref="E314:E315"/>
    <mergeCell ref="F314:H314"/>
    <mergeCell ref="W314:W315"/>
    <mergeCell ref="F315:H315"/>
    <mergeCell ref="B316:B317"/>
    <mergeCell ref="C316:D317"/>
    <mergeCell ref="E316:E317"/>
    <mergeCell ref="F316:H316"/>
    <mergeCell ref="W316:W317"/>
    <mergeCell ref="F317:H317"/>
    <mergeCell ref="A318:A321"/>
    <mergeCell ref="B318:B319"/>
    <mergeCell ref="E318:E319"/>
    <mergeCell ref="F318:H318"/>
    <mergeCell ref="W318:W319"/>
    <mergeCell ref="F319:H319"/>
    <mergeCell ref="B320:B321"/>
    <mergeCell ref="E320:E321"/>
    <mergeCell ref="F320:H320"/>
    <mergeCell ref="W320:W321"/>
    <mergeCell ref="F321:H321"/>
    <mergeCell ref="A322:A327"/>
    <mergeCell ref="B322:B323"/>
    <mergeCell ref="C322:D323"/>
    <mergeCell ref="E322:E323"/>
    <mergeCell ref="F322:H322"/>
    <mergeCell ref="W322:W323"/>
    <mergeCell ref="F323:H323"/>
    <mergeCell ref="B324:B325"/>
    <mergeCell ref="C324:D325"/>
    <mergeCell ref="E324:E325"/>
    <mergeCell ref="F324:H324"/>
    <mergeCell ref="W324:W325"/>
    <mergeCell ref="F325:H325"/>
    <mergeCell ref="B326:B327"/>
    <mergeCell ref="C326:D327"/>
    <mergeCell ref="E326:E327"/>
    <mergeCell ref="F326:H326"/>
    <mergeCell ref="W326:W327"/>
    <mergeCell ref="F327:H327"/>
    <mergeCell ref="A328:A331"/>
    <mergeCell ref="B328:B329"/>
    <mergeCell ref="E328:E329"/>
    <mergeCell ref="F328:H328"/>
    <mergeCell ref="W328:W329"/>
    <mergeCell ref="F329:H329"/>
    <mergeCell ref="B330:B331"/>
    <mergeCell ref="E330:E331"/>
    <mergeCell ref="F330:H330"/>
    <mergeCell ref="W330:W331"/>
    <mergeCell ref="F331:H331"/>
    <mergeCell ref="A332:A337"/>
    <mergeCell ref="B332:B333"/>
    <mergeCell ref="C332:D333"/>
    <mergeCell ref="E332:E333"/>
    <mergeCell ref="F332:H332"/>
    <mergeCell ref="W332:W333"/>
    <mergeCell ref="F333:H333"/>
    <mergeCell ref="B334:B335"/>
    <mergeCell ref="C334:D335"/>
    <mergeCell ref="E334:E335"/>
    <mergeCell ref="F334:H334"/>
    <mergeCell ref="W334:W335"/>
    <mergeCell ref="F335:H335"/>
    <mergeCell ref="B336:B337"/>
    <mergeCell ref="C336:D337"/>
    <mergeCell ref="E336:E337"/>
    <mergeCell ref="F336:H336"/>
    <mergeCell ref="W336:W337"/>
    <mergeCell ref="F337:H337"/>
    <mergeCell ref="A338:A341"/>
    <mergeCell ref="B338:B339"/>
    <mergeCell ref="E338:E339"/>
    <mergeCell ref="F338:H338"/>
    <mergeCell ref="W338:W339"/>
    <mergeCell ref="F339:H339"/>
    <mergeCell ref="B340:B341"/>
    <mergeCell ref="E340:E341"/>
    <mergeCell ref="F340:H340"/>
    <mergeCell ref="W340:W341"/>
    <mergeCell ref="F341:H341"/>
    <mergeCell ref="A342:A347"/>
    <mergeCell ref="B342:B343"/>
    <mergeCell ref="C342:D343"/>
    <mergeCell ref="E342:E343"/>
    <mergeCell ref="F342:H342"/>
    <mergeCell ref="W342:W343"/>
    <mergeCell ref="F343:H343"/>
    <mergeCell ref="B344:B345"/>
    <mergeCell ref="C344:D345"/>
    <mergeCell ref="E344:E345"/>
    <mergeCell ref="F344:H344"/>
    <mergeCell ref="W344:W345"/>
    <mergeCell ref="F345:H345"/>
    <mergeCell ref="B346:B347"/>
    <mergeCell ref="C346:D347"/>
    <mergeCell ref="E346:E347"/>
    <mergeCell ref="F346:H346"/>
    <mergeCell ref="W346:W347"/>
    <mergeCell ref="F347:H347"/>
    <mergeCell ref="C298:D299"/>
    <mergeCell ref="C300:D301"/>
    <mergeCell ref="C338:D339"/>
    <mergeCell ref="C340:D341"/>
    <mergeCell ref="C328:D329"/>
    <mergeCell ref="C330:D331"/>
    <mergeCell ref="C318:D319"/>
    <mergeCell ref="C320:D321"/>
    <mergeCell ref="C288:D289"/>
    <mergeCell ref="C290:D291"/>
  </mergeCells>
  <conditionalFormatting sqref="Y46:Y47">
    <cfRule type="cellIs" dxfId="47" priority="48" operator="equal">
      <formula>"Incorrecto existen números que no son fijos"</formula>
    </cfRule>
  </conditionalFormatting>
  <conditionalFormatting sqref="Y51:Y52">
    <cfRule type="cellIs" dxfId="46" priority="47" operator="equal">
      <formula>"Incorrecto existen números que no son fijos"</formula>
    </cfRule>
  </conditionalFormatting>
  <conditionalFormatting sqref="Y82:Y83">
    <cfRule type="cellIs" dxfId="45" priority="45" operator="equal">
      <formula>"Incorrecto existen números que no son fijos"</formula>
    </cfRule>
  </conditionalFormatting>
  <conditionalFormatting sqref="Y77:Y78">
    <cfRule type="cellIs" dxfId="44" priority="46" operator="equal">
      <formula>"Incorrecto existen números que no son fijos"</formula>
    </cfRule>
  </conditionalFormatting>
  <conditionalFormatting sqref="Y108:Y109">
    <cfRule type="cellIs" dxfId="43" priority="44" operator="equal">
      <formula>"Incorrecto existen números que no son fijos"</formula>
    </cfRule>
  </conditionalFormatting>
  <conditionalFormatting sqref="Y113:Y114">
    <cfRule type="cellIs" dxfId="42" priority="43" operator="equal">
      <formula>"Incorrecto existen números que no son fijos"</formula>
    </cfRule>
  </conditionalFormatting>
  <conditionalFormatting sqref="Y137:Y138">
    <cfRule type="cellIs" dxfId="41" priority="42" operator="equal">
      <formula>"Incorrecto existen números que no son fijos"</formula>
    </cfRule>
  </conditionalFormatting>
  <conditionalFormatting sqref="Y142:Y143">
    <cfRule type="cellIs" dxfId="40" priority="41" operator="equal">
      <formula>"Incorrecto existen números que no son fijos"</formula>
    </cfRule>
  </conditionalFormatting>
  <conditionalFormatting sqref="Y166:Y167">
    <cfRule type="cellIs" dxfId="39" priority="40" operator="equal">
      <formula>"Incorrecto existen números que no son fijos"</formula>
    </cfRule>
  </conditionalFormatting>
  <conditionalFormatting sqref="Y171:Y172">
    <cfRule type="cellIs" dxfId="38" priority="39" operator="equal">
      <formula>"Incorrecto existen números que no son fijos"</formula>
    </cfRule>
  </conditionalFormatting>
  <conditionalFormatting sqref="Y195:Y196">
    <cfRule type="cellIs" dxfId="37" priority="38" operator="equal">
      <formula>"Incorrecto existen números que no son fijos"</formula>
    </cfRule>
  </conditionalFormatting>
  <conditionalFormatting sqref="Y200:Y201">
    <cfRule type="cellIs" dxfId="36" priority="37" operator="equal">
      <formula>"Incorrecto existen números que no son fijos"</formula>
    </cfRule>
  </conditionalFormatting>
  <conditionalFormatting sqref="Y251:Y252">
    <cfRule type="cellIs" dxfId="35" priority="36" operator="equal">
      <formula>"Incorrecto existen números que no son fijos"</formula>
    </cfRule>
  </conditionalFormatting>
  <conditionalFormatting sqref="Y256:Y257">
    <cfRule type="cellIs" dxfId="34" priority="35" operator="equal">
      <formula>"Incorrecto existen números que no son fijos"</formula>
    </cfRule>
  </conditionalFormatting>
  <conditionalFormatting sqref="W46">
    <cfRule type="cellIs" dxfId="33" priority="33" operator="equal">
      <formula>"Favor de indicar el tipo de fórmula"</formula>
    </cfRule>
    <cfRule type="cellIs" dxfId="32" priority="34" operator="equal">
      <formula>"Favor de proporcionar valores al calendario de las 2 variables en lo programado"</formula>
    </cfRule>
  </conditionalFormatting>
  <conditionalFormatting sqref="W51">
    <cfRule type="cellIs" dxfId="31" priority="31" operator="equal">
      <formula>"Favor de indicar el tipo de fórmula"</formula>
    </cfRule>
    <cfRule type="cellIs" dxfId="30" priority="32" operator="equal">
      <formula>"Favor de proporcionar valores al calendario de las 2 variables en lo programado"</formula>
    </cfRule>
  </conditionalFormatting>
  <conditionalFormatting sqref="W77">
    <cfRule type="cellIs" dxfId="29" priority="29" operator="equal">
      <formula>"Favor de indicar el tipo de fórmula"</formula>
    </cfRule>
    <cfRule type="cellIs" dxfId="28" priority="30" operator="equal">
      <formula>"Favor de proporcionar valores al calendario de las 2 variables en lo programado"</formula>
    </cfRule>
  </conditionalFormatting>
  <conditionalFormatting sqref="W82">
    <cfRule type="cellIs" dxfId="27" priority="27" operator="equal">
      <formula>"Favor de indicar el tipo de fórmula"</formula>
    </cfRule>
    <cfRule type="cellIs" dxfId="26" priority="28" operator="equal">
      <formula>"Favor de proporcionar valores al calendario de las 2 variables en lo programado"</formula>
    </cfRule>
  </conditionalFormatting>
  <conditionalFormatting sqref="W108">
    <cfRule type="cellIs" dxfId="25" priority="25" operator="equal">
      <formula>"Favor de indicar el tipo de fórmula"</formula>
    </cfRule>
    <cfRule type="cellIs" dxfId="24" priority="26" operator="equal">
      <formula>"Favor de proporcionar valores al calendario de las 2 variables en lo programado"</formula>
    </cfRule>
  </conditionalFormatting>
  <conditionalFormatting sqref="W113">
    <cfRule type="cellIs" dxfId="23" priority="23" operator="equal">
      <formula>"Favor de indicar el tipo de fórmula"</formula>
    </cfRule>
    <cfRule type="cellIs" dxfId="22" priority="24" operator="equal">
      <formula>"Favor de proporcionar valores al calendario de las 2 variables en lo programado"</formula>
    </cfRule>
  </conditionalFormatting>
  <conditionalFormatting sqref="W137">
    <cfRule type="cellIs" dxfId="21" priority="21" operator="equal">
      <formula>"Favor de indicar el tipo de fórmula"</formula>
    </cfRule>
    <cfRule type="cellIs" dxfId="20" priority="22" operator="equal">
      <formula>"Favor de proporcionar valores al calendario de las 2 variables en lo programado"</formula>
    </cfRule>
  </conditionalFormatting>
  <conditionalFormatting sqref="W142">
    <cfRule type="cellIs" dxfId="19" priority="19" operator="equal">
      <formula>"Favor de indicar el tipo de fórmula"</formula>
    </cfRule>
    <cfRule type="cellIs" dxfId="18" priority="20" operator="equal">
      <formula>"Favor de proporcionar valores al calendario de las 2 variables en lo programado"</formula>
    </cfRule>
  </conditionalFormatting>
  <conditionalFormatting sqref="W166">
    <cfRule type="cellIs" dxfId="17" priority="17" operator="equal">
      <formula>"Favor de indicar el tipo de fórmula"</formula>
    </cfRule>
    <cfRule type="cellIs" dxfId="16" priority="18" operator="equal">
      <formula>"Favor de proporcionar valores al calendario de las 2 variables en lo programado"</formula>
    </cfRule>
  </conditionalFormatting>
  <conditionalFormatting sqref="W171">
    <cfRule type="cellIs" dxfId="15" priority="15" operator="equal">
      <formula>"Favor de indicar el tipo de fórmula"</formula>
    </cfRule>
    <cfRule type="cellIs" dxfId="14" priority="16" operator="equal">
      <formula>"Favor de proporcionar valores al calendario de las 2 variables en lo programado"</formula>
    </cfRule>
  </conditionalFormatting>
  <conditionalFormatting sqref="W195">
    <cfRule type="cellIs" dxfId="13" priority="13" operator="equal">
      <formula>"Favor de indicar el tipo de fórmula"</formula>
    </cfRule>
    <cfRule type="cellIs" dxfId="12" priority="14" operator="equal">
      <formula>"Favor de proporcionar valores al calendario de las 2 variables en lo programado"</formula>
    </cfRule>
  </conditionalFormatting>
  <conditionalFormatting sqref="W200">
    <cfRule type="cellIs" dxfId="11" priority="11" operator="equal">
      <formula>"Favor de indicar el tipo de fórmula"</formula>
    </cfRule>
    <cfRule type="cellIs" dxfId="10" priority="12" operator="equal">
      <formula>"Favor de proporcionar valores al calendario de las 2 variables en lo programado"</formula>
    </cfRule>
  </conditionalFormatting>
  <conditionalFormatting sqref="W251">
    <cfRule type="cellIs" dxfId="9" priority="9" operator="equal">
      <formula>"Favor de indicar el tipo de fórmula"</formula>
    </cfRule>
    <cfRule type="cellIs" dxfId="8" priority="10" operator="equal">
      <formula>"Favor de proporcionar valores al calendario de las 2 variables en lo programado"</formula>
    </cfRule>
  </conditionalFormatting>
  <conditionalFormatting sqref="W256">
    <cfRule type="cellIs" dxfId="7" priority="7" operator="equal">
      <formula>"Favor de indicar el tipo de fórmula"</formula>
    </cfRule>
    <cfRule type="cellIs" dxfId="6" priority="8" operator="equal">
      <formula>"Favor de proporcionar valores al calendario de las 2 variables en lo programado"</formula>
    </cfRule>
  </conditionalFormatting>
  <conditionalFormatting sqref="Y223:Y224">
    <cfRule type="cellIs" dxfId="5" priority="6" operator="equal">
      <formula>"Incorrecto existen números que no son fijos"</formula>
    </cfRule>
  </conditionalFormatting>
  <conditionalFormatting sqref="Y228:Y229">
    <cfRule type="cellIs" dxfId="4" priority="5" operator="equal">
      <formula>"Incorrecto existen números que no son fijos"</formula>
    </cfRule>
  </conditionalFormatting>
  <conditionalFormatting sqref="W223">
    <cfRule type="cellIs" dxfId="3" priority="3" operator="equal">
      <formula>"Favor de indicar el tipo de fórmula"</formula>
    </cfRule>
    <cfRule type="cellIs" dxfId="2" priority="4" operator="equal">
      <formula>"Favor de proporcionar valores al calendario de las 2 variables en lo programado"</formula>
    </cfRule>
  </conditionalFormatting>
  <conditionalFormatting sqref="W228">
    <cfRule type="cellIs" dxfId="1" priority="1" operator="equal">
      <formula>"Favor de indicar el tipo de fórmula"</formula>
    </cfRule>
    <cfRule type="cellIs" dxfId="0" priority="2" operator="equal">
      <formula>"Favor de proporcionar valores al calendario de las 2 variables en lo programado"</formula>
    </cfRule>
  </conditionalFormatting>
  <dataValidations count="4">
    <dataValidation type="list" allowBlank="1" showInputMessage="1" showErrorMessage="1" sqref="G99:J99 G37:J37 G68:J68 G128:J128 G157:J157 G186:J186 G242:J242 G214:J214">
      <formula1>"Porcentaje, Variación Porcentual,Promedio, Otras"</formula1>
    </dataValidation>
    <dataValidation type="list" allowBlank="1" showInputMessage="1" showErrorMessage="1" sqref="Q99:W99 Q68:W68 Q37:W37 Q128:W128 Q157:W157 Q186:W186 Q242:W242 Q214:W214">
      <formula1>"Ascendente, Descendente, Regular, Nominal"</formula1>
    </dataValidation>
    <dataValidation type="list" allowBlank="1" showInputMessage="1" showErrorMessage="1" sqref="C35 C184 W34 C66 W65 W36 C97 W96 W67 C126 W125 W98 C155 W154 W127 W183 W156 C240 W239 W185 W241 C212 W211 W213">
      <formula1>"Eficiencia, Eficacia, Economía, Calidad"</formula1>
    </dataValidation>
    <dataValidation type="list" allowBlank="1" showInputMessage="1" showErrorMessage="1" sqref="C37 C68 C99 C128 C157 C186 C242 C214">
      <formula1>"Estratégico, Gestión"</formula1>
    </dataValidation>
  </dataValidations>
  <printOptions horizontalCentered="1"/>
  <pageMargins left="0" right="0" top="0.31496062992125984" bottom="0.31496062992125984" header="0.19685039370078741" footer="3.937007874015748E-2"/>
  <pageSetup scale="62" orientation="portrait" r:id="rId1"/>
  <headerFooter alignWithMargins="0">
    <oddHeader>&amp;R&amp;"Arial,Negrita"PP-M</oddHeader>
    <oddFooter>&amp;R&amp;"Arial,Negrita"Este documento deberá ser entregado en medio digital e impreso</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Hoja1!$G$2:$G$5</xm:f>
          </x14:formula1>
          <xm:sqref>A20:W20</xm:sqref>
        </x14:dataValidation>
        <x14:dataValidation type="list" allowBlank="1" showInputMessage="1" showErrorMessage="1">
          <x14:formula1>
            <xm:f>Hoja1!$F$2:$F$112</xm:f>
          </x14:formula1>
          <xm:sqref>D16</xm:sqref>
        </x14:dataValidation>
        <x14:dataValidation type="list" allowBlank="1" showInputMessage="1" showErrorMessage="1">
          <x14:formula1>
            <xm:f>Hoja1!$E$2:$E$29</xm:f>
          </x14:formula1>
          <xm:sqref>D15</xm:sqref>
        </x14:dataValidation>
        <x14:dataValidation type="list" allowBlank="1" showInputMessage="1" showErrorMessage="1">
          <x14:formula1>
            <xm:f>Hoja1!$D$2:$D$5</xm:f>
          </x14:formula1>
          <xm:sqref>D14:W14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32</vt:i4>
      </vt:variant>
    </vt:vector>
  </HeadingPairs>
  <TitlesOfParts>
    <vt:vector size="40" baseType="lpstr">
      <vt:lpstr>general</vt:lpstr>
      <vt:lpstr>Instructivo de llenado-Formato</vt:lpstr>
      <vt:lpstr>Hoja1</vt:lpstr>
      <vt:lpstr>Nota de Conocimiento</vt:lpstr>
      <vt:lpstr>Instructivo</vt:lpstr>
      <vt:lpstr>Instructivo con Formato </vt:lpstr>
      <vt:lpstr>Ejemplo</vt:lpstr>
      <vt:lpstr>PRESIDENTE</vt:lpstr>
      <vt:lpstr>Ejemplo!Área_de_impresión</vt:lpstr>
      <vt:lpstr>Instructivo!Área_de_impresión</vt:lpstr>
      <vt:lpstr>'Instructivo con Formato '!Área_de_impresión</vt:lpstr>
      <vt:lpstr>'Instructivo de llenado-Formato'!Área_de_impresión</vt:lpstr>
      <vt:lpstr>PRESIDENTE!Área_de_impresión</vt:lpstr>
      <vt:lpstr>Ejemplo!finalidad</vt:lpstr>
      <vt:lpstr>'Instructivo con Formato '!finalidad</vt:lpstr>
      <vt:lpstr>PRESIDENTE!finalidad</vt:lpstr>
      <vt:lpstr>Ejemplo!funcion1</vt:lpstr>
      <vt:lpstr>'Instructivo con Formato '!funcion1</vt:lpstr>
      <vt:lpstr>PRESIDENTE!funcion1</vt:lpstr>
      <vt:lpstr>Ejemplo!funcion2</vt:lpstr>
      <vt:lpstr>'Instructivo con Formato '!funcion2</vt:lpstr>
      <vt:lpstr>PRESIDENTE!funcion2</vt:lpstr>
      <vt:lpstr>Ejemplo!funcion3</vt:lpstr>
      <vt:lpstr>'Instructivo con Formato '!funcion3</vt:lpstr>
      <vt:lpstr>PRESIDENTE!funcion3</vt:lpstr>
      <vt:lpstr>Ejemplo!funcion4</vt:lpstr>
      <vt:lpstr>'Instructivo con Formato '!funcion4</vt:lpstr>
      <vt:lpstr>PRESIDENTE!funcion4</vt:lpstr>
      <vt:lpstr>Ejemplo!Rfinalidad</vt:lpstr>
      <vt:lpstr>'Instructivo con Formato '!Rfinalidad</vt:lpstr>
      <vt:lpstr>PRESIDENTE!Rfinalidad</vt:lpstr>
      <vt:lpstr>Ejemplo!Rfuncion1</vt:lpstr>
      <vt:lpstr>'Instructivo con Formato '!Rfuncion1</vt:lpstr>
      <vt:lpstr>PRESIDENTE!Rfuncion1</vt:lpstr>
      <vt:lpstr>Ejemplo!Rfuncion3</vt:lpstr>
      <vt:lpstr>'Instructivo con Formato '!Rfuncion3</vt:lpstr>
      <vt:lpstr>PRESIDENTE!Rfuncion3</vt:lpstr>
      <vt:lpstr>Ejemplo!Títulos_a_imprimir</vt:lpstr>
      <vt:lpstr>'Instructivo con Formato '!Títulos_a_imprimir</vt:lpstr>
      <vt:lpstr>PRESIDENTE!Títulos_a_imprimir</vt:lpstr>
    </vt:vector>
  </TitlesOfParts>
  <Company>H. CONGRESO DEL ESTADO DE PUEBLA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pedro.valencia@AUDITORIAPUEBLA.GOB.MX</dc:creator>
  <cp:lastModifiedBy>Erika</cp:lastModifiedBy>
  <cp:lastPrinted>2018-01-15T19:49:47Z</cp:lastPrinted>
  <dcterms:created xsi:type="dcterms:W3CDTF">2012-07-03T15:10:24Z</dcterms:created>
  <dcterms:modified xsi:type="dcterms:W3CDTF">2018-01-15T19:51:12Z</dcterms:modified>
</cp:coreProperties>
</file>